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definedNames>
    <definedName name="_GoBack2" localSheetId="0">NA()</definedName>
    <definedName name="_xlnm._FilterDatabase" localSheetId="0" hidden="1">Лист1!$B$1:$B$246</definedName>
    <definedName name="_xlnm.Print_Area" localSheetId="0">Лист1!$A$1:$N$246</definedName>
  </definedNames>
</workbook>
</file>

<file path=xl/sharedStrings.xml><?xml version="1.0" encoding="utf-8"?>
<sst xmlns="http://schemas.openxmlformats.org/spreadsheetml/2006/main" count="158" uniqueCount="158">
  <si>
    <t xml:space="preserve">№ рецептуры по Сборнику блюд 2015г.</t>
  </si>
  <si>
    <t xml:space="preserve">Наименование блюд</t>
  </si>
  <si>
    <t xml:space="preserve">Выход порции (г)</t>
  </si>
  <si>
    <t xml:space="preserve">Пищевые вещества</t>
  </si>
  <si>
    <t xml:space="preserve">Энергетическая ценность (ккал)</t>
  </si>
  <si>
    <t xml:space="preserve">Микроэлементы (мг)</t>
  </si>
  <si>
    <t xml:space="preserve">Витамины (мг)</t>
  </si>
  <si>
    <t>белки</t>
  </si>
  <si>
    <t>жиры</t>
  </si>
  <si>
    <t>углеводы</t>
  </si>
  <si>
    <t>Са</t>
  </si>
  <si>
    <t>Mg</t>
  </si>
  <si>
    <t>P</t>
  </si>
  <si>
    <t>Fe</t>
  </si>
  <si>
    <t>В₁</t>
  </si>
  <si>
    <t>С</t>
  </si>
  <si>
    <t>А</t>
  </si>
  <si>
    <t xml:space="preserve">Первая неделя</t>
  </si>
  <si>
    <t>Понедельник</t>
  </si>
  <si>
    <t xml:space="preserve">Завтрак </t>
  </si>
  <si>
    <t xml:space="preserve">ТТК 57</t>
  </si>
  <si>
    <t>200/25</t>
  </si>
  <si>
    <t xml:space="preserve">Чай с лимоном</t>
  </si>
  <si>
    <t>200/7</t>
  </si>
  <si>
    <t xml:space="preserve">Батон витаминный с микронутриентами</t>
  </si>
  <si>
    <t>25</t>
  </si>
  <si>
    <t>Всего:</t>
  </si>
  <si>
    <t xml:space="preserve">Обед </t>
  </si>
  <si>
    <t xml:space="preserve">ТТК 370</t>
  </si>
  <si>
    <t xml:space="preserve">Суп сырный с гренками, зеленью</t>
  </si>
  <si>
    <t>250/15</t>
  </si>
  <si>
    <t>100</t>
  </si>
  <si>
    <t xml:space="preserve">Каша гречневая рассыпчатая</t>
  </si>
  <si>
    <t>180</t>
  </si>
  <si>
    <t>200</t>
  </si>
  <si>
    <t xml:space="preserve">Хлеб полезный с микронутриентами/Батон витаминный с микронутриентами</t>
  </si>
  <si>
    <t>25/25</t>
  </si>
  <si>
    <t>Полдник</t>
  </si>
  <si>
    <t xml:space="preserve">Напиток из плодов шиповника</t>
  </si>
  <si>
    <t>Итого:</t>
  </si>
  <si>
    <t>Вторник</t>
  </si>
  <si>
    <t>Завтрак</t>
  </si>
  <si>
    <t>100/50</t>
  </si>
  <si>
    <t xml:space="preserve">Чай с сахаром</t>
  </si>
  <si>
    <t xml:space="preserve">Суп картофельный с горохом, мясом, зеленью</t>
  </si>
  <si>
    <t>260</t>
  </si>
  <si>
    <t xml:space="preserve">Котлета куриная</t>
  </si>
  <si>
    <t xml:space="preserve">Рожки отварные</t>
  </si>
  <si>
    <t xml:space="preserve">Компот из кураги</t>
  </si>
  <si>
    <t xml:space="preserve">Напиток овсяный фруктовый "Экзотик"</t>
  </si>
  <si>
    <t xml:space="preserve">Маковый рулетик посыпной</t>
  </si>
  <si>
    <t>265</t>
  </si>
  <si>
    <t>Среда</t>
  </si>
  <si>
    <t xml:space="preserve">Масло сливочное </t>
  </si>
  <si>
    <t>10</t>
  </si>
  <si>
    <t>270</t>
  </si>
  <si>
    <t xml:space="preserve">Кисломолочный напиток "Снежок"</t>
  </si>
  <si>
    <t>Четверг</t>
  </si>
  <si>
    <t xml:space="preserve">Суп с вермишелью и картофелем с мясом, зеленью</t>
  </si>
  <si>
    <t xml:space="preserve">Пюре картофельное</t>
  </si>
  <si>
    <t xml:space="preserve">ТТК 376</t>
  </si>
  <si>
    <t>Пятница</t>
  </si>
  <si>
    <t>177/2004</t>
  </si>
  <si>
    <t xml:space="preserve">Бульон с куриным филе, гренками, зеленью</t>
  </si>
  <si>
    <t>Суббота</t>
  </si>
  <si>
    <t xml:space="preserve">Вермишель отварная</t>
  </si>
  <si>
    <t>Обед</t>
  </si>
  <si>
    <t xml:space="preserve">Суп гороховый с гренками</t>
  </si>
  <si>
    <t xml:space="preserve">Компот из груши</t>
  </si>
  <si>
    <t xml:space="preserve">Вторая  неделя</t>
  </si>
  <si>
    <t>10/2004</t>
  </si>
  <si>
    <t xml:space="preserve">Бутерброд горячий с сыром</t>
  </si>
  <si>
    <t>50</t>
  </si>
  <si>
    <t xml:space="preserve">Каша молочная пшённая жидкая с маслом</t>
  </si>
  <si>
    <t xml:space="preserve">Батон, обогащенный йодоказеином</t>
  </si>
  <si>
    <t xml:space="preserve">Хлеб полезный с микронутриентами/Батон, обогащенный йодоказеином</t>
  </si>
  <si>
    <t>25/20</t>
  </si>
  <si>
    <t xml:space="preserve">ТТК 245</t>
  </si>
  <si>
    <t xml:space="preserve">Кофейный напиток витаминизированный</t>
  </si>
  <si>
    <t>111/2004</t>
  </si>
  <si>
    <r>
      <t xml:space="preserve">Напиток овсяный шоколадный, обогащённый кальцием и витамином В</t>
    </r>
    <r>
      <rPr>
        <sz val="10"/>
        <rFont val="Calibri"/>
      </rPr>
      <t>₂</t>
    </r>
  </si>
  <si>
    <t>20</t>
  </si>
  <si>
    <t>278/2022</t>
  </si>
  <si>
    <t>250</t>
  </si>
  <si>
    <t xml:space="preserve">ТТК 242</t>
  </si>
  <si>
    <t xml:space="preserve">Филе куриное панированное </t>
  </si>
  <si>
    <t xml:space="preserve">Биточки домашние</t>
  </si>
  <si>
    <t xml:space="preserve">Итого по меню:</t>
  </si>
  <si>
    <t xml:space="preserve">среднее за день</t>
  </si>
  <si>
    <t xml:space="preserve">                     Начальник производственно-технологического отдела МБУ "Дирекция по организации питания"  Н.В.Решетникова</t>
  </si>
  <si>
    <t>35</t>
  </si>
  <si>
    <t>110</t>
  </si>
  <si>
    <t xml:space="preserve">Котлета рыбная</t>
  </si>
  <si>
    <t>45</t>
  </si>
  <si>
    <t>25/40</t>
  </si>
  <si>
    <t xml:space="preserve">ТТК 147</t>
  </si>
  <si>
    <t xml:space="preserve">Каша молочная "Дружба" жидкая с маслом</t>
  </si>
  <si>
    <t xml:space="preserve">Кисломолочный продукт "Биолакт"</t>
  </si>
  <si>
    <t xml:space="preserve">Борщ "Сибирский" с говядиной тушёной, со сметаной, зеленью</t>
  </si>
  <si>
    <t xml:space="preserve">Борщ со свежей капустой и картофелем, говядиной тушёной, сметаной, зеленью</t>
  </si>
  <si>
    <t xml:space="preserve">Суп куриный с зеленью</t>
  </si>
  <si>
    <t xml:space="preserve">Компот из яблок</t>
  </si>
  <si>
    <t xml:space="preserve">Рис отварной</t>
  </si>
  <si>
    <t xml:space="preserve">Масло шоколадное</t>
  </si>
  <si>
    <t xml:space="preserve">Щи из свежей капусты с картофелем с говядиной тушёной, зеленью</t>
  </si>
  <si>
    <t xml:space="preserve">Пудинг "Лакомка" с вареньем</t>
  </si>
  <si>
    <t xml:space="preserve">Пирожок печёный сдобный с творогом</t>
  </si>
  <si>
    <t>200/5</t>
  </si>
  <si>
    <t xml:space="preserve">ТТК 243</t>
  </si>
  <si>
    <t xml:space="preserve">Сдоба обыкновенная слив.мас</t>
  </si>
  <si>
    <t xml:space="preserve">Кисель плодово-ягодный витаминизированный</t>
  </si>
  <si>
    <t xml:space="preserve">Пирожок печёный сдобный с рисом яйцом</t>
  </si>
  <si>
    <t xml:space="preserve">Суп картофельный с крупой, с рыбными консервами, зеленью</t>
  </si>
  <si>
    <t>20/20</t>
  </si>
  <si>
    <t xml:space="preserve">Тефтели мясные в соусе томатном</t>
  </si>
  <si>
    <t xml:space="preserve">Икра кабачковая</t>
  </si>
  <si>
    <t xml:space="preserve">Напиток из плодов шиповника </t>
  </si>
  <si>
    <t xml:space="preserve">Напиток из облепихи</t>
  </si>
  <si>
    <t xml:space="preserve">Сыр порционно</t>
  </si>
  <si>
    <t xml:space="preserve">ТТК 98</t>
  </si>
  <si>
    <t xml:space="preserve">ТТК 99</t>
  </si>
  <si>
    <t xml:space="preserve">ТТК 472</t>
  </si>
  <si>
    <t>101/2004</t>
  </si>
  <si>
    <t xml:space="preserve">Напиток клюквенный</t>
  </si>
  <si>
    <t>30</t>
  </si>
  <si>
    <t xml:space="preserve">Пирожок печёный сдобный с картофелем луком</t>
  </si>
  <si>
    <t xml:space="preserve">Плюшка с сахаром</t>
  </si>
  <si>
    <t>150/25</t>
  </si>
  <si>
    <t xml:space="preserve">ТТК 246</t>
  </si>
  <si>
    <t xml:space="preserve">Пирожок печёный сдобный с курагой</t>
  </si>
  <si>
    <t xml:space="preserve">ТТК 357/1</t>
  </si>
  <si>
    <t xml:space="preserve">ТТК 206</t>
  </si>
  <si>
    <t xml:space="preserve">Компот из ягод</t>
  </si>
  <si>
    <t xml:space="preserve">Рис отварной длиноз.</t>
  </si>
  <si>
    <t xml:space="preserve">Кукуруза консервированная (доп.гарнир)</t>
  </si>
  <si>
    <t xml:space="preserve">Кисель плодово-ягодный витаминизированный (горячий напиток)</t>
  </si>
  <si>
    <t xml:space="preserve">ТТК 275</t>
  </si>
  <si>
    <t xml:space="preserve">Капуста квашеная с маслом растительным, сахаром</t>
  </si>
  <si>
    <t xml:space="preserve">ТТК 12/1</t>
  </si>
  <si>
    <t>864/2022</t>
  </si>
  <si>
    <t>30/15/250</t>
  </si>
  <si>
    <t xml:space="preserve">Блины "Домашние" со сгущённым молоком</t>
  </si>
  <si>
    <t>20/25</t>
  </si>
  <si>
    <t>431/2004</t>
  </si>
  <si>
    <t xml:space="preserve">Плов из говядины</t>
  </si>
  <si>
    <t xml:space="preserve">Фрукты свежие </t>
  </si>
  <si>
    <t xml:space="preserve">Омлет натуральный</t>
  </si>
  <si>
    <t xml:space="preserve">Гуляш из говядины </t>
  </si>
  <si>
    <t xml:space="preserve">Курица с булгуром </t>
  </si>
  <si>
    <t xml:space="preserve">Жаркое по-домашнему</t>
  </si>
  <si>
    <t xml:space="preserve">Сок фруктовый </t>
  </si>
  <si>
    <t xml:space="preserve">Бефстроганов из куриного филе в сырном соусе </t>
  </si>
  <si>
    <t xml:space="preserve">Запеканка картофельная с мясом </t>
  </si>
  <si>
    <t xml:space="preserve">Жаркое с куриным филе </t>
  </si>
  <si>
    <t xml:space="preserve">Гуляш из говядины</t>
  </si>
  <si>
    <t xml:space="preserve">Печень по-строгановски </t>
  </si>
  <si>
    <t xml:space="preserve">Икра кабачковая (доп.гарнир)</t>
  </si>
  <si>
    <t xml:space="preserve">Плов из  куриного филе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</si>
</sst>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4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80" formatCode="#,##0\ &quot;₽&quot;;\-#,##0\ &quot;₽&quot;"/>
    <numFmt numFmtId="179" formatCode="#,##0\ &quot;₽&quot;;[Red]\-#,##0\ &quot;₽&quot;"/>
    <numFmt numFmtId="178" formatCode="#,##0.00\ &quot;₽&quot;;\-#,##0.00\ &quot;₽&quot;"/>
    <numFmt numFmtId="177" formatCode="#,##0.00\ &quot;₽&quot;;[Red]\-#,##0.00\ &quot;₽&quot;"/>
    <numFmt numFmtId="176" formatCode="_-* #,##0\ &quot;₽&quot;_-;\-* #,##0\ &quot;₽&quot;_-;_-* &quot;-&quot;\ &quot;₽&quot;_-;_-@_-"/>
    <numFmt numFmtId="175" formatCode="_-* #,##0\ _₽_-;\-* #,##0\ _₽_-;_-* &quot;-&quot;\ _₽_-;_-@_-"/>
    <numFmt numFmtId="174" formatCode="_-* #,##0.00\ &quot;₽&quot;_-;\-* #,##0.00\ &quot;₽&quot;_-;_-* &quot;-&quot;??\ &quot;₽&quot;_-;_-@_-"/>
    <numFmt numFmtId="173" formatCode="_-* #,##0.00\ _₽_-;\-* #,##0.00\ _₽_-;_-* &quot;-&quot;??\ _₽_-;_-@_-"/>
    <numFmt numFmtId="172" formatCode="0.0"/>
    <numFmt numFmtId="171" formatCode="&quot;Да&quot;;&quot;Да&quot;;&quot;Нет&quot;"/>
    <numFmt numFmtId="170" formatCode="&quot;Истина&quot;;&quot;Истина&quot;;&quot;Ложь&quot;"/>
    <numFmt numFmtId="169" formatCode="&quot;Вкл&quot;;&quot;Вкл&quot;;&quot;Выкл&quot;"/>
    <numFmt numFmtId="168" formatCode="[$€-2]\ ###,000_);[Red]\([$€-2]\ ###,000\)"/>
    <numFmt numFmtId="167" formatCode="0.0000"/>
    <numFmt numFmtId="166" formatCode="0.000"/>
    <numFmt numFmtId="165" formatCode="#"/>
  </numFmts>
  <fonts count="55">
    <font>
      <sz val="11.000000"/>
      <color indexed="64"/>
      <name val="Calibri"/>
    </font>
    <font>
      <sz val="10.000000"/>
      <name val="Arial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0.000000"/>
      <color indexed="65"/>
      <name val="Calibri"/>
    </font>
    <font>
      <b/>
      <sz val="10.000000"/>
      <color indexed="64"/>
      <name val="Calibri"/>
    </font>
    <font>
      <sz val="10.000000"/>
      <color rgb="FFCC0000"/>
      <name val="Calibri"/>
    </font>
    <font>
      <b/>
      <sz val="10.000000"/>
      <color indexed="65"/>
      <name val="Calibri"/>
    </font>
    <font>
      <i/>
      <sz val="10.000000"/>
      <color indexed="23"/>
      <name val="Calibri"/>
    </font>
    <font>
      <sz val="10.000000"/>
      <color rgb="FF006600"/>
      <name val="Calibri"/>
    </font>
    <font>
      <sz val="18.000000"/>
      <color indexed="64"/>
      <name val="Calibri"/>
    </font>
    <font>
      <sz val="12.000000"/>
      <color indexed="64"/>
      <name val="Calibri"/>
    </font>
    <font>
      <b/>
      <sz val="24.000000"/>
      <color indexed="64"/>
      <name val="Calibri"/>
    </font>
    <font>
      <u/>
      <sz val="10.000000"/>
      <color rgb="FF0000EE"/>
      <name val="Calibri"/>
    </font>
    <font>
      <sz val="10.000000"/>
      <color rgb="FF996600"/>
      <name val="Calibri"/>
    </font>
    <font>
      <sz val="10.000000"/>
      <color indexed="63"/>
      <name val="Calibri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sz val="18.000000"/>
      <color theme="3" tint="0"/>
      <name val="Calibri Light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0.000000"/>
      <color indexed="64"/>
      <name val="Times New Roman"/>
    </font>
    <font>
      <b/>
      <sz val="10.000000"/>
      <color indexed="64"/>
      <name val="Times New Roman"/>
    </font>
    <font>
      <sz val="8.000000"/>
      <color indexed="64"/>
      <name val="Times New Roman"/>
    </font>
    <font>
      <sz val="8.000000"/>
      <color indexed="64"/>
      <name val="Calibri"/>
    </font>
    <font>
      <b/>
      <i/>
      <sz val="10.000000"/>
      <color rgb="FF7030A0"/>
      <name val="Times New Roman"/>
    </font>
    <font>
      <b/>
      <sz val="10.000000"/>
      <color indexed="17"/>
      <name val="Times New Roman"/>
    </font>
    <font>
      <sz val="10.000000"/>
      <name val="Times New Roman"/>
    </font>
    <font>
      <b/>
      <sz val="10.000000"/>
      <color indexed="2"/>
      <name val="Times New Roman"/>
    </font>
    <font>
      <b/>
      <sz val="10.000000"/>
      <name val="Times New Roman"/>
    </font>
    <font>
      <b/>
      <i/>
      <sz val="10.000000"/>
      <name val="Times New Roman"/>
    </font>
    <font>
      <b/>
      <sz val="10.000000"/>
      <color rgb="FFCE181E"/>
      <name val="Times New Roman"/>
    </font>
    <font>
      <sz val="11.000000"/>
      <name val="Calibri"/>
    </font>
    <font>
      <b/>
      <i/>
      <sz val="10.000000"/>
      <color indexed="64"/>
      <name val="Times New Roman"/>
    </font>
    <font>
      <b/>
      <i/>
      <sz val="10.000000"/>
      <color rgb="FF0070C0"/>
      <name val="Times New Roman"/>
    </font>
    <font>
      <b/>
      <sz val="10.000000"/>
      <color rgb="FF0070C0"/>
      <name val="Times New Roman"/>
    </font>
    <font>
      <sz val="11.000000"/>
      <color indexed="64"/>
      <name val="Times New Roman"/>
    </font>
    <font>
      <b/>
      <sz val="10.000000"/>
      <color rgb="FFC9211E"/>
      <name val="Times New Roman"/>
    </font>
    <font>
      <i/>
      <sz val="10.000000"/>
      <color indexed="64"/>
      <name val="Times New Roman"/>
    </font>
    <font>
      <sz val="10.000000"/>
      <color indexed="2"/>
      <name val="Times New Roman"/>
    </font>
    <font>
      <i/>
      <sz val="10.000000"/>
      <color indexed="2"/>
      <name val="Times New Roman"/>
    </font>
    <font>
      <b/>
      <sz val="10.000000"/>
      <color indexed="2"/>
      <name val="Times New Roman"/>
    </font>
    <font>
      <sz val="10.000000"/>
      <color rgb="FF0070C0"/>
      <name val="Times New Roman"/>
    </font>
    <font>
      <b/>
      <sz val="10.000000"/>
      <color rgb="FF0070C0"/>
      <name val="Times New Roman"/>
    </font>
    <font>
      <sz val="7.000000"/>
      <color indexed="64"/>
      <name val="Times New Roman"/>
    </font>
  </fonts>
  <fills count="44">
    <fill>
      <patternFill patternType="none"/>
    </fill>
    <fill>
      <patternFill patternType="gray125">
        <fgColor/>
        <bgColor indexed="65"/>
      </patternFill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indexed="64"/>
        <bgColor indexed="18"/>
      </patternFill>
    </fill>
    <fill>
      <patternFill patternType="solid">
        <fgColor indexed="23"/>
        <bgColor indexed="54"/>
      </patternFill>
    </fill>
    <fill>
      <patternFill patternType="solid">
        <fgColor indexed="23"/>
        <bgColor rgb="FFA6A6A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CC0000"/>
        <bgColor rgb="FFC9211E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65"/>
        <bgColor indexed="26"/>
      </patternFill>
    </fill>
    <fill>
      <patternFill patternType="solid">
        <fgColor theme="0" tint="0"/>
        <bgColor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9">
    <xf fontId="0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2" fillId="2" borderId="0" numFmtId="0">
      <alignment horizontal="general" shrinkToFit="0" vertical="bottom" wrapText="0"/>
    </xf>
    <xf fontId="2" fillId="3" borderId="0" numFmtId="0">
      <alignment horizontal="general" shrinkToFit="0" vertical="bottom" wrapText="0"/>
    </xf>
    <xf fontId="2" fillId="4" borderId="0" numFmtId="0">
      <alignment horizontal="general" shrinkToFit="0" vertical="bottom" wrapText="0"/>
    </xf>
    <xf fontId="2" fillId="5" borderId="0" numFmtId="0">
      <alignment horizontal="general" shrinkToFit="0" vertical="bottom" wrapText="0"/>
    </xf>
    <xf fontId="2" fillId="6" borderId="0" numFmtId="0">
      <alignment horizontal="general" shrinkToFit="0" vertical="bottom" wrapText="0"/>
    </xf>
    <xf fontId="2" fillId="7" borderId="0" numFmtId="0">
      <alignment horizontal="general" shrinkToFit="0" vertical="bottom" wrapText="0"/>
    </xf>
    <xf fontId="2" fillId="8" borderId="0" numFmtId="0">
      <alignment horizontal="general" shrinkToFit="0" vertical="bottom" wrapText="0"/>
    </xf>
    <xf fontId="2" fillId="9" borderId="0" numFmtId="0">
      <alignment horizontal="general" shrinkToFit="0" vertical="bottom" wrapText="0"/>
    </xf>
    <xf fontId="2" fillId="10" borderId="0" numFmtId="0">
      <alignment horizontal="general" shrinkToFit="0" vertical="bottom" wrapText="0"/>
    </xf>
    <xf fontId="2" fillId="11" borderId="0" numFmtId="0">
      <alignment horizontal="general" shrinkToFit="0" vertical="bottom" wrapText="0"/>
    </xf>
    <xf fontId="2" fillId="12" borderId="0" numFmtId="0">
      <alignment horizontal="general" shrinkToFit="0" vertical="bottom" wrapText="0"/>
    </xf>
    <xf fontId="2" fillId="13" borderId="0" numFmtId="0">
      <alignment horizontal="general" shrinkToFit="0" vertical="bottom" wrapText="0"/>
    </xf>
    <xf fontId="3" fillId="14" borderId="0" numFmtId="0">
      <alignment horizontal="general" shrinkToFit="0" vertical="bottom" wrapText="0"/>
    </xf>
    <xf fontId="3" fillId="15" borderId="0" numFmtId="0">
      <alignment horizontal="general" shrinkToFit="0" vertical="bottom" wrapText="0"/>
    </xf>
    <xf fontId="3" fillId="16" borderId="0" numFmtId="0">
      <alignment horizontal="general" shrinkToFit="0" vertical="bottom" wrapText="0"/>
    </xf>
    <xf fontId="3" fillId="17" borderId="0" numFmtId="0">
      <alignment horizontal="general" shrinkToFit="0" vertical="bottom" wrapText="0"/>
    </xf>
    <xf fontId="3" fillId="18" borderId="0" numFmtId="0">
      <alignment horizontal="general" shrinkToFit="0" vertical="bottom" wrapText="0"/>
    </xf>
    <xf fontId="3" fillId="19" borderId="0" numFmtId="0">
      <alignment horizontal="general" shrinkToFit="0" vertical="bottom" wrapText="0"/>
    </xf>
    <xf fontId="4" fillId="20" borderId="0" numFmtId="0">
      <alignment horizontal="general" shrinkToFit="0" vertical="bottom" wrapText="0"/>
    </xf>
    <xf fontId="4" fillId="20" borderId="0" numFmtId="0">
      <alignment horizontal="general" shrinkToFit="0" vertical="bottom" wrapText="0"/>
    </xf>
    <xf fontId="4" fillId="21" borderId="0" numFmtId="0">
      <alignment horizontal="general" shrinkToFit="0" vertical="bottom" wrapText="0"/>
    </xf>
    <xf fontId="4" fillId="22" borderId="0" numFmtId="0">
      <alignment horizontal="general" shrinkToFit="0" vertical="bottom" wrapText="0"/>
    </xf>
    <xf fontId="4" fillId="21" borderId="0" numFmtId="0">
      <alignment horizontal="general" shrinkToFit="0" vertical="bottom" wrapText="0"/>
    </xf>
    <xf fontId="4" fillId="22" borderId="0" numFmtId="0">
      <alignment horizontal="general" shrinkToFit="0" vertical="bottom" wrapText="0"/>
    </xf>
    <xf fontId="5" fillId="23" borderId="0" numFmtId="0">
      <alignment horizontal="general" shrinkToFit="0" vertical="bottom" wrapText="0"/>
    </xf>
    <xf fontId="5" fillId="23" borderId="0" numFmtId="0">
      <alignment horizontal="general" shrinkToFit="0" vertical="bottom" wrapText="0"/>
    </xf>
    <xf fontId="5" fillId="0" borderId="0" numFmtId="0">
      <alignment horizontal="general" shrinkToFit="0" vertical="bottom" wrapText="0"/>
    </xf>
    <xf fontId="5" fillId="0" borderId="0" numFmtId="0">
      <alignment horizontal="general" shrinkToFit="0" vertical="bottom" wrapText="0"/>
    </xf>
    <xf fontId="6" fillId="24" borderId="0" numFmtId="0">
      <alignment horizontal="general" shrinkToFit="0" vertical="bottom" wrapText="0"/>
    </xf>
    <xf fontId="6" fillId="24" borderId="0" numFmtId="0">
      <alignment horizontal="general" shrinkToFit="0" vertical="bottom" wrapText="0"/>
    </xf>
    <xf fontId="7" fillId="25" borderId="0" numFmtId="0">
      <alignment horizontal="general" shrinkToFit="0" vertical="bottom" wrapText="0"/>
    </xf>
    <xf fontId="7" fillId="26" borderId="0" numFmtId="0">
      <alignment horizontal="general" shrinkToFit="0" vertical="bottom" wrapText="0"/>
    </xf>
    <xf fontId="7" fillId="25" borderId="0" numFmtId="0">
      <alignment horizontal="general" shrinkToFit="0" vertical="bottom" wrapText="0"/>
    </xf>
    <xf fontId="7" fillId="26" borderId="0" numFmtId="0">
      <alignment horizontal="general" shrinkToFit="0" vertical="bottom" wrapText="0"/>
    </xf>
    <xf fontId="8" fillId="0" borderId="0" numFmtId="0">
      <alignment horizontal="general" shrinkToFit="0" vertical="bottom" wrapText="0"/>
    </xf>
    <xf fontId="8" fillId="0" borderId="0" numFmtId="0">
      <alignment horizontal="general" shrinkToFit="0" vertical="bottom" wrapText="0"/>
    </xf>
    <xf fontId="9" fillId="27" borderId="0" numFmtId="0">
      <alignment horizontal="general" shrinkToFit="0" vertical="bottom" wrapText="0"/>
    </xf>
    <xf fontId="9" fillId="27" borderId="0" numFmtId="0">
      <alignment horizontal="general" shrinkToFit="0" vertical="bottom" wrapText="0"/>
    </xf>
    <xf fontId="10" fillId="0" borderId="0" numFmtId="0">
      <alignment horizontal="general" shrinkToFit="0" vertical="bottom" wrapText="0"/>
    </xf>
    <xf fontId="10" fillId="0" borderId="0" numFmtId="0">
      <alignment horizontal="general" shrinkToFit="0" vertical="bottom" wrapText="0"/>
    </xf>
    <xf fontId="11" fillId="0" borderId="0" numFmtId="0">
      <alignment horizontal="general" shrinkToFit="0" vertical="bottom" wrapText="0"/>
    </xf>
    <xf fontId="11" fillId="0" borderId="0" numFmtId="0">
      <alignment horizontal="general" shrinkToFit="0" vertical="bottom" wrapText="0"/>
    </xf>
    <xf fontId="12" fillId="0" borderId="0" numFmtId="0">
      <alignment horizontal="general" shrinkToFit="0" vertical="bottom" wrapText="0"/>
    </xf>
    <xf fontId="12" fillId="0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4" fillId="28" borderId="0" numFmtId="0">
      <alignment horizontal="general" shrinkToFit="0" vertical="bottom" wrapText="0"/>
    </xf>
    <xf fontId="14" fillId="28" borderId="0" numFmtId="0">
      <alignment horizontal="general" shrinkToFit="0" vertical="bottom" wrapText="0"/>
    </xf>
    <xf fontId="15" fillId="28" borderId="1" numFmtId="0">
      <alignment horizontal="general" shrinkToFit="0" vertical="bottom" wrapText="0"/>
    </xf>
    <xf fontId="15" fillId="28" borderId="1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6" fillId="0" borderId="0" numFmtId="0">
      <alignment horizontal="general" shrinkToFit="0" vertical="bottom" wrapText="0"/>
    </xf>
    <xf fontId="6" fillId="0" borderId="0" numFmtId="0">
      <alignment horizontal="general" shrinkToFit="0" vertical="bottom" wrapText="0"/>
    </xf>
    <xf fontId="3" fillId="29" borderId="0" numFmtId="0">
      <alignment horizontal="general" shrinkToFit="0" vertical="bottom" wrapText="0"/>
    </xf>
    <xf fontId="3" fillId="30" borderId="0" numFmtId="0">
      <alignment horizontal="general" shrinkToFit="0" vertical="bottom" wrapText="0"/>
    </xf>
    <xf fontId="3" fillId="31" borderId="0" numFmtId="0">
      <alignment horizontal="general" shrinkToFit="0" vertical="bottom" wrapText="0"/>
    </xf>
    <xf fontId="3" fillId="32" borderId="0" numFmtId="0">
      <alignment horizontal="general" shrinkToFit="0" vertical="bottom" wrapText="0"/>
    </xf>
    <xf fontId="3" fillId="33" borderId="0" numFmtId="0">
      <alignment horizontal="general" shrinkToFit="0" vertical="bottom" wrapText="0"/>
    </xf>
    <xf fontId="3" fillId="34" borderId="0" numFmtId="0">
      <alignment horizontal="general" shrinkToFit="0" vertical="bottom" wrapText="0"/>
    </xf>
    <xf fontId="16" fillId="35" borderId="2" numFmtId="0">
      <alignment horizontal="general" shrinkToFit="0" vertical="bottom" wrapText="0"/>
    </xf>
    <xf fontId="17" fillId="36" borderId="3" numFmtId="0">
      <alignment horizontal="general" shrinkToFit="0" vertical="bottom" wrapText="0"/>
    </xf>
    <xf fontId="18" fillId="36" borderId="2" numFmtId="0">
      <alignment horizontal="general" shrinkToFit="0" vertical="bottom" wrapText="0"/>
    </xf>
    <xf fontId="1" fillId="0" borderId="0" numFmtId="174">
      <alignment horizontal="general" shrinkToFit="0" vertical="bottom" wrapText="0"/>
    </xf>
    <xf fontId="1" fillId="0" borderId="0" numFmtId="176">
      <alignment horizontal="general" shrinkToFit="0" vertical="bottom" wrapText="0"/>
    </xf>
    <xf fontId="19" fillId="0" borderId="4" numFmtId="0">
      <alignment horizontal="general" shrinkToFit="0" vertical="bottom" wrapText="0"/>
    </xf>
    <xf fontId="20" fillId="0" borderId="5" numFmtId="0">
      <alignment horizontal="general" shrinkToFit="0" vertical="bottom" wrapText="0"/>
    </xf>
    <xf fontId="21" fillId="0" borderId="6" numFmtId="0">
      <alignment horizontal="general" shrinkToFit="0" vertical="bottom" wrapText="0"/>
    </xf>
    <xf fontId="21" fillId="0" borderId="0" numFmtId="0">
      <alignment horizontal="general" shrinkToFit="0" vertical="bottom" wrapText="0"/>
    </xf>
    <xf fontId="22" fillId="0" borderId="7" numFmtId="0">
      <alignment horizontal="general" shrinkToFit="0" vertical="bottom" wrapText="0"/>
    </xf>
    <xf fontId="23" fillId="37" borderId="8" numFmtId="0">
      <alignment horizontal="general" shrinkToFit="0" vertical="bottom" wrapText="0"/>
    </xf>
    <xf fontId="24" fillId="0" borderId="0" numFmtId="0">
      <alignment horizontal="general" shrinkToFit="0" vertical="bottom" wrapText="0"/>
    </xf>
    <xf fontId="25" fillId="38" borderId="0" numFmtId="0">
      <alignment horizontal="general" shrinkToFit="0" vertical="bottom" wrapText="0"/>
    </xf>
    <xf fontId="26" fillId="39" borderId="0" numFmtId="0">
      <alignment horizontal="general" shrinkToFit="0" vertical="bottom" wrapText="0"/>
    </xf>
    <xf fontId="27" fillId="0" borderId="0" numFmtId="0">
      <alignment horizontal="general" shrinkToFit="0" vertical="bottom" wrapText="0"/>
    </xf>
    <xf fontId="0" fillId="40" borderId="9" numFmtId="0">
      <alignment horizontal="general" shrinkToFit="0" vertical="bottom" wrapText="0"/>
    </xf>
    <xf fontId="1" fillId="0" borderId="0" numFmtId="9">
      <alignment horizontal="general" shrinkToFit="0" vertical="bottom" wrapText="0"/>
    </xf>
    <xf fontId="28" fillId="0" borderId="10" numFmtId="0">
      <alignment horizontal="general" shrinkToFit="0" vertical="bottom" wrapText="0"/>
    </xf>
    <xf fontId="29" fillId="0" borderId="0" numFmtId="0">
      <alignment horizontal="general" shrinkToFit="0" vertical="bottom" wrapText="0"/>
    </xf>
    <xf fontId="1" fillId="0" borderId="0" numFmtId="173">
      <alignment horizontal="general" shrinkToFit="0" vertical="bottom" wrapText="0"/>
    </xf>
    <xf fontId="1" fillId="0" borderId="0" numFmtId="175">
      <alignment horizontal="general" shrinkToFit="0" vertical="bottom" wrapText="0"/>
    </xf>
    <xf fontId="30" fillId="41" borderId="0" numFmtId="0">
      <alignment horizontal="general" shrinkToFit="0" vertical="bottom" wrapText="0"/>
    </xf>
  </cellStyleXfs>
  <cellXfs count="90">
    <xf fontId="0" fillId="0" borderId="0" numFmtId="0" xfId="0" applyNumberFormat="0" applyFont="0" applyFill="0" applyBorder="0" applyAlignment="0">
      <alignment horizontal="general" shrinkToFit="0" vertical="bottom" wrapText="0"/>
    </xf>
    <xf fontId="31" fillId="0" borderId="0" numFmtId="0" xfId="0" applyNumberFormat="0" applyFont="1" applyFill="1" applyBorder="0" applyAlignment="1">
      <alignment horizontal="general" shrinkToFit="0" vertical="center" wrapText="1"/>
    </xf>
    <xf fontId="32" fillId="0" borderId="0" numFmtId="0" xfId="0" applyNumberFormat="0" applyFont="1" applyFill="1" applyBorder="0" applyAlignment="1">
      <alignment horizontal="center" shrinkToFit="0" vertical="center" wrapText="1"/>
    </xf>
    <xf fontId="31" fillId="0" borderId="0" numFmtId="172" xfId="0" applyNumberFormat="1" applyFont="1" applyFill="1" applyBorder="0" applyAlignment="1">
      <alignment horizontal="general" shrinkToFit="0" vertical="center" wrapText="1"/>
    </xf>
    <xf fontId="31" fillId="0" borderId="0" numFmtId="1" xfId="0" applyNumberFormat="1" applyFont="1" applyFill="1" applyBorder="0" applyAlignment="1">
      <alignment horizontal="general" shrinkToFit="0" vertical="center" wrapText="1"/>
    </xf>
    <xf fontId="31" fillId="0" borderId="0" numFmtId="2" xfId="0" applyNumberFormat="1" applyFont="1" applyFill="1" applyBorder="0" applyAlignment="1">
      <alignment horizontal="general" shrinkToFit="0" vertical="center" wrapText="1"/>
    </xf>
    <xf fontId="33" fillId="0" borderId="11" numFmtId="172" xfId="0" applyNumberFormat="1" applyFont="1" applyFill="1" applyBorder="1" applyAlignment="1">
      <alignment horizontal="center" shrinkToFit="0" vertical="center" wrapText="1"/>
    </xf>
    <xf fontId="33" fillId="0" borderId="11" numFmtId="1" xfId="0" applyNumberFormat="1" applyFont="1" applyFill="1" applyBorder="1" applyAlignment="1">
      <alignment horizontal="center" shrinkToFit="0" vertical="center" wrapText="1"/>
    </xf>
    <xf fontId="33" fillId="0" borderId="11" numFmtId="2" xfId="0" applyNumberFormat="1" applyFont="1" applyFill="1" applyBorder="1" applyAlignment="1">
      <alignment horizontal="center" shrinkToFit="0" vertical="center" wrapText="1"/>
    </xf>
    <xf fontId="34" fillId="0" borderId="11" numFmtId="2" xfId="0" applyNumberFormat="1" applyFont="1" applyFill="1" applyBorder="1" applyAlignment="1">
      <alignment horizontal="center" shrinkToFit="0" vertical="center" wrapText="1"/>
    </xf>
    <xf fontId="31" fillId="0" borderId="11" numFmtId="49" xfId="0" applyNumberFormat="1" applyFont="1" applyFill="1" applyBorder="1" applyAlignment="1">
      <alignment horizontal="general" shrinkToFit="0" vertical="center" wrapText="1"/>
    </xf>
    <xf fontId="35" fillId="0" borderId="11" numFmtId="0" xfId="0" applyNumberFormat="0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center" shrinkToFit="0" vertical="center" wrapText="1"/>
    </xf>
    <xf fontId="31" fillId="0" borderId="11" numFmtId="172" xfId="0" applyNumberFormat="1" applyFont="1" applyFill="1" applyBorder="1" applyAlignment="1">
      <alignment horizontal="center" shrinkToFit="0" vertical="center" wrapText="1"/>
    </xf>
    <xf fontId="31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2" xfId="0" applyNumberFormat="1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general" shrinkToFit="0" vertical="center" wrapText="1"/>
    </xf>
    <xf fontId="36" fillId="0" borderId="11" numFmtId="0" xfId="0" applyNumberFormat="0" applyFont="1" applyFill="1" applyBorder="1" applyAlignment="1">
      <alignment horizontal="center" shrinkToFit="0" vertical="center" wrapText="1"/>
    </xf>
    <xf fontId="37" fillId="0" borderId="11" numFmtId="0" xfId="0" applyNumberFormat="0" applyFont="1" applyFill="1" applyBorder="1" applyAlignment="1">
      <alignment horizontal="center" shrinkToFit="0" vertical="center" wrapText="1"/>
    </xf>
    <xf fontId="38" fillId="0" borderId="11" numFmtId="0" xfId="0" applyNumberFormat="0" applyFont="1" applyFill="1" applyBorder="1" applyAlignment="1">
      <alignment horizontal="left" shrinkToFit="0" vertical="center" wrapText="1"/>
    </xf>
    <xf fontId="32" fillId="0" borderId="11" numFmtId="49" xfId="0" applyNumberFormat="1" applyFont="1" applyFill="1" applyBorder="1" applyAlignment="1">
      <alignment horizontal="center" shrinkToFit="0" vertical="center" wrapText="1"/>
    </xf>
    <xf fontId="37" fillId="0" borderId="11" numFmtId="2" xfId="0" applyNumberFormat="1" applyFont="1" applyFill="1" applyBorder="1" applyAlignment="1">
      <alignment horizontal="center" shrinkToFit="0" vertical="center" wrapText="1"/>
    </xf>
    <xf fontId="37" fillId="0" borderId="12" numFmtId="0" xfId="0" applyNumberFormat="0" applyFont="1" applyFill="1" applyBorder="1" applyAlignment="1">
      <alignment horizontal="left" shrinkToFit="0" vertical="center" wrapText="1"/>
    </xf>
    <xf fontId="39" fillId="0" borderId="11" numFmtId="49" xfId="0" applyNumberFormat="1" applyFont="1" applyFill="1" applyBorder="1" applyAlignment="1">
      <alignment horizontal="center" shrinkToFit="0" vertical="center" wrapText="1"/>
    </xf>
    <xf fontId="37" fillId="0" borderId="11" numFmtId="172" xfId="0" applyNumberFormat="1" applyFont="1" applyFill="1" applyBorder="1" applyAlignment="1">
      <alignment horizontal="center" shrinkToFit="0" vertical="center" wrapText="1"/>
    </xf>
    <xf fontId="37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left" shrinkToFit="0" vertical="center" wrapText="1"/>
    </xf>
    <xf fontId="0" fillId="0" borderId="0" numFmtId="0" xfId="0" applyNumberFormat="0" applyFont="1" applyFill="0" applyBorder="0" applyAlignment="0">
      <alignment horizontal="general" shrinkToFit="0" vertical="bottom" wrapText="0"/>
    </xf>
    <xf fontId="39" fillId="0" borderId="11" numFmtId="2" xfId="0" applyNumberFormat="1" applyFont="1" applyFill="1" applyBorder="1" applyAlignment="1">
      <alignment horizontal="center" shrinkToFit="0" vertical="center" wrapText="1"/>
    </xf>
    <xf fontId="40" fillId="0" borderId="11" numFmtId="0" xfId="0" applyNumberFormat="0" applyFont="1" applyFill="1" applyBorder="1" applyAlignment="1">
      <alignment horizontal="left" shrinkToFit="0" vertical="center" wrapText="1"/>
    </xf>
    <xf fontId="41" fillId="0" borderId="11" numFmtId="49" xfId="0" applyNumberFormat="1" applyFont="1" applyFill="1" applyBorder="1" applyAlignment="1">
      <alignment horizontal="center" shrinkToFit="0" vertical="center" wrapText="1"/>
    </xf>
    <xf fontId="32" fillId="0" borderId="11" numFmtId="172" xfId="0" applyNumberFormat="1" applyFont="1" applyFill="1" applyBorder="1" applyAlignment="1">
      <alignment horizontal="center" shrinkToFit="0" vertical="center" wrapText="1"/>
    </xf>
    <xf fontId="32" fillId="0" borderId="11" numFmtId="1" xfId="0" applyNumberFormat="1" applyFont="1" applyFill="1" applyBorder="1" applyAlignment="1">
      <alignment horizontal="center" shrinkToFit="0" vertical="center" wrapText="1"/>
    </xf>
    <xf fontId="32" fillId="0" borderId="11" numFmtId="2" xfId="0" applyNumberFormat="1" applyFont="1" applyFill="1" applyBorder="1" applyAlignment="1">
      <alignment horizontal="center" shrinkToFit="0" vertical="center" wrapText="1"/>
    </xf>
    <xf fontId="31" fillId="0" borderId="11" numFmtId="49" xfId="0" applyNumberFormat="1" applyFont="1" applyFill="1" applyBorder="1" applyAlignment="1">
      <alignment horizontal="left" shrinkToFit="0" vertical="center" wrapText="1"/>
    </xf>
    <xf fontId="37" fillId="0" borderId="11" numFmtId="49" xfId="0" applyNumberFormat="1" applyFont="1" applyFill="1" applyBorder="1" applyAlignment="1">
      <alignment horizontal="general" shrinkToFit="0" vertical="center" wrapText="1"/>
    </xf>
    <xf fontId="37" fillId="0" borderId="11" numFmtId="0" xfId="0" applyNumberFormat="0" applyFont="1" applyFill="1" applyBorder="1" applyAlignment="1">
      <alignment horizontal="left" shrinkToFit="0" vertical="center" wrapText="1"/>
    </xf>
    <xf fontId="37" fillId="0" borderId="0" numFmtId="0" xfId="0" applyNumberFormat="0" applyFont="1" applyFill="1" applyBorder="0" applyAlignment="1">
      <alignment horizontal="general" shrinkToFit="0" vertical="center" wrapText="1"/>
    </xf>
    <xf fontId="42" fillId="0" borderId="0" numFmtId="0" xfId="0" applyNumberFormat="0" applyFont="1" applyFill="0" applyBorder="0" applyAlignment="0">
      <alignment horizontal="general" shrinkToFit="0" vertical="bottom" wrapText="0"/>
    </xf>
    <xf fontId="43" fillId="0" borderId="11" numFmtId="0" xfId="0" applyNumberFormat="0" applyFont="1" applyFill="1" applyBorder="1" applyAlignment="1">
      <alignment horizontal="left" shrinkToFit="0" vertical="center" wrapText="1"/>
    </xf>
    <xf fontId="39" fillId="0" borderId="11" numFmtId="1" xfId="0" applyNumberFormat="1" applyFont="1" applyFill="1" applyBorder="1" applyAlignment="1">
      <alignment horizontal="center" shrinkToFit="0" vertical="center" wrapText="1"/>
    </xf>
    <xf fontId="37" fillId="0" borderId="11" numFmtId="0" xfId="0" applyNumberFormat="0" applyFont="1" applyFill="1" applyBorder="1" applyAlignment="1">
      <alignment horizontal="general" shrinkToFit="0" vertical="center" wrapText="1"/>
    </xf>
    <xf fontId="44" fillId="0" borderId="11" numFmtId="0" xfId="0" applyNumberFormat="0" applyFont="1" applyFill="1" applyBorder="1" applyAlignment="1">
      <alignment horizontal="left" shrinkToFit="0" vertical="center" wrapText="1"/>
    </xf>
    <xf fontId="45" fillId="0" borderId="11" numFmtId="172" xfId="0" applyNumberFormat="1" applyFont="1" applyFill="1" applyBorder="1" applyAlignment="1">
      <alignment horizontal="center" shrinkToFit="0" vertical="center" wrapText="1"/>
    </xf>
    <xf fontId="45" fillId="0" borderId="11" numFmtId="1" xfId="0" applyNumberFormat="1" applyFont="1" applyFill="1" applyBorder="1" applyAlignment="1">
      <alignment horizontal="center" shrinkToFit="0" vertical="center" wrapText="1"/>
    </xf>
    <xf fontId="45" fillId="0" borderId="11" numFmtId="2" xfId="0" applyNumberFormat="1" applyFont="1" applyFill="1" applyBorder="1" applyAlignment="1">
      <alignment horizontal="center" shrinkToFit="0" vertical="center" wrapText="1"/>
    </xf>
    <xf fontId="37" fillId="0" borderId="11" numFmtId="49" xfId="0" applyNumberFormat="1" applyFont="1" applyFill="1" applyBorder="1" applyAlignment="1">
      <alignment horizontal="left" shrinkToFit="0" vertical="center" wrapText="1"/>
    </xf>
    <xf fontId="44" fillId="0" borderId="11" numFmtId="0" xfId="0" applyNumberFormat="0" applyFont="1" applyFill="1" applyBorder="1" applyAlignment="1">
      <alignment horizontal="general" shrinkToFit="0" vertical="center" wrapText="1"/>
    </xf>
    <xf fontId="46" fillId="0" borderId="0" numFmtId="0" xfId="0" applyNumberFormat="0" applyFont="1" applyFill="1" applyBorder="0" applyAlignment="1">
      <alignment horizontal="general" shrinkToFit="0" vertical="center" wrapText="1"/>
    </xf>
    <xf fontId="39" fillId="0" borderId="11" numFmtId="172" xfId="0" applyNumberFormat="1" applyFont="1" applyFill="1" applyBorder="1" applyAlignment="1">
      <alignment horizontal="center" shrinkToFit="0" vertical="center" wrapText="1"/>
    </xf>
    <xf fontId="47" fillId="0" borderId="11" numFmtId="49" xfId="0" applyNumberFormat="1" applyFont="1" applyFill="1" applyBorder="1" applyAlignment="1">
      <alignment horizontal="center" shrinkToFit="0" vertical="center" wrapText="1"/>
    </xf>
    <xf fontId="47" fillId="0" borderId="11" numFmtId="1" xfId="0" applyNumberFormat="1" applyFont="1" applyFill="1" applyBorder="1" applyAlignment="1">
      <alignment horizontal="center" shrinkToFit="0" vertical="center" wrapText="1"/>
    </xf>
    <xf fontId="37" fillId="0" borderId="11" numFmtId="49" xfId="0" applyNumberFormat="1" applyFont="1" applyFill="1" applyBorder="1" applyAlignment="1">
      <alignment horizontal="center" shrinkToFit="0" vertical="center" wrapText="1"/>
    </xf>
    <xf fontId="37" fillId="42" borderId="11" numFmtId="0" xfId="0" applyNumberFormat="0" applyFont="1" applyFill="1" applyBorder="1" applyAlignment="1">
      <alignment horizontal="center" shrinkToFit="0" vertical="center" wrapText="1"/>
    </xf>
    <xf fontId="37" fillId="42" borderId="11" numFmtId="0" xfId="0" applyNumberFormat="0" applyFont="1" applyFill="1" applyBorder="1" applyAlignment="1">
      <alignment horizontal="general" shrinkToFit="0" vertical="center" wrapText="1"/>
    </xf>
    <xf fontId="39" fillId="42" borderId="11" numFmtId="49" xfId="0" applyNumberFormat="1" applyFont="1" applyFill="1" applyBorder="1" applyAlignment="1">
      <alignment horizontal="center" shrinkToFit="0" vertical="center" wrapText="1"/>
    </xf>
    <xf fontId="37" fillId="42" borderId="11" numFmtId="172" xfId="0" applyNumberFormat="1" applyFont="1" applyFill="1" applyBorder="1" applyAlignment="1">
      <alignment horizontal="center" shrinkToFit="0" vertical="center" wrapText="1"/>
    </xf>
    <xf fontId="37" fillId="42" borderId="11" numFmtId="1" xfId="0" applyNumberFormat="1" applyFont="1" applyFill="1" applyBorder="1" applyAlignment="1">
      <alignment horizontal="center" shrinkToFit="0" vertical="center" wrapText="1"/>
    </xf>
    <xf fontId="37" fillId="42" borderId="11" numFmtId="2" xfId="0" applyNumberFormat="1" applyFont="1" applyFill="1" applyBorder="1" applyAlignment="1">
      <alignment horizontal="center" shrinkToFit="0" vertical="center" wrapText="1"/>
    </xf>
    <xf fontId="31" fillId="42" borderId="0" numFmtId="0" xfId="0" applyNumberFormat="0" applyFont="1" applyFill="1" applyBorder="0" applyAlignment="1">
      <alignment horizontal="general" shrinkToFit="0" vertical="center" wrapText="1"/>
    </xf>
    <xf fontId="0" fillId="42" borderId="0" numFmtId="0" xfId="0" applyNumberFormat="0" applyFont="1" applyFill="1" applyBorder="0" applyAlignment="0">
      <alignment horizontal="general" shrinkToFit="0" vertical="bottom" wrapText="0"/>
    </xf>
    <xf fontId="0" fillId="42" borderId="0" numFmtId="0" xfId="0" applyNumberFormat="0" applyFont="0" applyFill="1" applyBorder="0" applyAlignment="0">
      <alignment horizontal="general" shrinkToFit="0" vertical="bottom" wrapText="0"/>
    </xf>
    <xf fontId="41" fillId="0" borderId="11" numFmtId="0" xfId="0" applyNumberFormat="1" applyFont="1" applyFill="1" applyBorder="1" applyAlignment="1">
      <alignment horizontal="center" shrinkToFit="0" vertical="center" wrapText="1"/>
    </xf>
    <xf fontId="44" fillId="0" borderId="11" numFmtId="49" xfId="0" applyNumberFormat="1" applyFont="1" applyFill="1" applyBorder="1" applyAlignment="1">
      <alignment horizontal="center" shrinkToFit="0" vertical="center" wrapText="1"/>
    </xf>
    <xf fontId="48" fillId="0" borderId="11" numFmtId="172" xfId="0" applyNumberFormat="1" applyFont="1" applyFill="1" applyBorder="1" applyAlignment="1">
      <alignment horizontal="center" shrinkToFit="0" vertical="center" wrapText="1"/>
    </xf>
    <xf fontId="49" fillId="0" borderId="11" numFmtId="0" xfId="0" applyNumberFormat="0" applyFont="1" applyFill="1" applyBorder="1" applyAlignment="1">
      <alignment horizontal="general" shrinkToFit="0" vertical="center" wrapText="1"/>
    </xf>
    <xf fontId="50" fillId="0" borderId="11" numFmtId="172" xfId="0" applyNumberFormat="1" applyFont="1" applyFill="1" applyBorder="1" applyAlignment="1">
      <alignment horizontal="center" shrinkToFit="0" vertical="center" wrapText="1"/>
    </xf>
    <xf fontId="50" fillId="0" borderId="11" numFmtId="1" xfId="0" applyNumberFormat="1" applyFont="1" applyFill="1" applyBorder="1" applyAlignment="1">
      <alignment horizontal="center" shrinkToFit="0" vertical="center" wrapText="1"/>
    </xf>
    <xf fontId="50" fillId="0" borderId="11" numFmtId="2" xfId="0" applyNumberFormat="1" applyFont="1" applyFill="1" applyBorder="1" applyAlignment="1">
      <alignment horizontal="center" shrinkToFit="0" vertical="center" wrapText="1"/>
    </xf>
    <xf fontId="37" fillId="43" borderId="11" numFmtId="0" xfId="0" applyNumberFormat="0" applyFont="1" applyFill="1" applyBorder="1" applyAlignment="1">
      <alignment horizontal="center" shrinkToFit="0" vertical="center" wrapText="1"/>
    </xf>
    <xf fontId="31" fillId="43" borderId="11" numFmtId="49" xfId="0" applyNumberFormat="1" applyFont="1" applyFill="1" applyBorder="1" applyAlignment="1">
      <alignment horizontal="left" shrinkToFit="0" vertical="center" wrapText="1"/>
    </xf>
    <xf fontId="39" fillId="43" borderId="11" numFmtId="49" xfId="0" applyNumberFormat="1" applyFont="1" applyFill="1" applyBorder="1" applyAlignment="1">
      <alignment horizontal="center" shrinkToFit="0" vertical="center" wrapText="1"/>
    </xf>
    <xf fontId="37" fillId="43" borderId="11" numFmtId="172" xfId="0" applyNumberFormat="1" applyFont="1" applyFill="1" applyBorder="1" applyAlignment="1">
      <alignment horizontal="center" shrinkToFit="0" vertical="center" wrapText="1"/>
    </xf>
    <xf fontId="37" fillId="43" borderId="11" numFmtId="1" xfId="0" applyNumberFormat="1" applyFont="1" applyFill="1" applyBorder="1" applyAlignment="1">
      <alignment horizontal="center" shrinkToFit="0" vertical="center" wrapText="1"/>
    </xf>
    <xf fontId="37" fillId="43" borderId="11" numFmtId="2" xfId="0" applyNumberFormat="1" applyFont="1" applyFill="1" applyBorder="1" applyAlignment="1">
      <alignment horizontal="center" shrinkToFit="0" vertical="center" wrapText="1"/>
    </xf>
    <xf fontId="31" fillId="43" borderId="0" numFmtId="0" xfId="0" applyNumberFormat="0" applyFont="1" applyFill="1" applyBorder="0" applyAlignment="1">
      <alignment horizontal="general" shrinkToFit="0" vertical="center" wrapText="1"/>
    </xf>
    <xf fontId="0" fillId="43" borderId="0" numFmtId="0" xfId="0" applyNumberFormat="0" applyFont="0" applyFill="1" applyBorder="0" applyAlignment="0">
      <alignment horizontal="general" shrinkToFit="0" vertical="bottom" wrapText="0"/>
    </xf>
    <xf fontId="51" fillId="0" borderId="11" numFmtId="1" xfId="0" applyNumberFormat="1" applyFont="1" applyFill="1" applyBorder="1" applyAlignment="1">
      <alignment horizontal="center" shrinkToFit="0" vertical="center" wrapText="1"/>
    </xf>
    <xf fontId="52" fillId="0" borderId="11" numFmtId="0" xfId="0" applyNumberFormat="0" applyFont="1" applyFill="1" applyBorder="1" applyAlignment="1">
      <alignment horizontal="center" shrinkToFit="0" vertical="center" wrapText="1"/>
    </xf>
    <xf fontId="53" fillId="0" borderId="11" numFmtId="172" xfId="0" applyNumberFormat="1" applyFont="1" applyFill="1" applyBorder="1" applyAlignment="1">
      <alignment horizontal="center" shrinkToFit="0" vertical="center" wrapText="1"/>
    </xf>
    <xf fontId="53" fillId="0" borderId="11" numFmtId="1" xfId="0" applyNumberFormat="1" applyFont="1" applyFill="1" applyBorder="1" applyAlignment="1">
      <alignment horizontal="center" shrinkToFit="0" vertical="center" wrapText="1"/>
    </xf>
    <xf fontId="53" fillId="0" borderId="11" numFmtId="2" xfId="0" applyNumberFormat="1" applyFont="1" applyFill="1" applyBorder="1" applyAlignment="1">
      <alignment horizontal="center" shrinkToFit="0" vertical="center" wrapText="1"/>
    </xf>
    <xf fontId="48" fillId="0" borderId="11" numFmtId="2" xfId="0" applyNumberFormat="1" applyFont="1" applyFill="1" applyBorder="1" applyAlignment="1">
      <alignment horizontal="center" shrinkToFit="0" vertical="center" wrapText="1"/>
    </xf>
    <xf fontId="48" fillId="0" borderId="11" numFmtId="1" xfId="0" applyNumberFormat="1" applyFont="1" applyFill="1" applyBorder="1" applyAlignment="1">
      <alignment horizontal="center" shrinkToFit="0" vertical="center" wrapText="1"/>
    </xf>
    <xf fontId="33" fillId="0" borderId="11" numFmtId="2" xfId="0" applyNumberFormat="1" applyFont="1" applyFill="1" applyBorder="1" applyAlignment="1">
      <alignment horizontal="center" shrinkToFit="0" vertical="center" wrapText="1"/>
    </xf>
    <xf fontId="46" fillId="0" borderId="0" numFmtId="0" xfId="0" applyNumberFormat="0" applyFont="1" applyFill="1" applyBorder="1" applyAlignment="1">
      <alignment horizontal="left" shrinkToFit="0" vertical="center" wrapText="1"/>
    </xf>
    <xf fontId="54" fillId="0" borderId="11" numFmtId="49" xfId="0" applyNumberFormat="1" applyFont="1" applyFill="1" applyBorder="1" applyAlignment="1">
      <alignment horizontal="center" shrinkToFit="0" vertical="center" wrapText="1"/>
    </xf>
    <xf fontId="33" fillId="0" borderId="11" numFmtId="0" xfId="0" applyNumberFormat="0" applyFont="1" applyFill="1" applyBorder="1" applyAlignment="1">
      <alignment horizontal="center" shrinkToFit="0" vertical="center" wrapText="1"/>
    </xf>
    <xf fontId="33" fillId="0" borderId="11" numFmtId="172" xfId="0" applyNumberFormat="1" applyFont="1" applyFill="1" applyBorder="1" applyAlignment="1">
      <alignment horizontal="center" shrinkToFit="0" vertical="center" wrapText="1"/>
    </xf>
    <xf fontId="33" fillId="0" borderId="11" numFmtId="1" xfId="0" applyNumberFormat="1" applyFont="1" applyFill="1" applyBorder="1" applyAlignment="1">
      <alignment horizontal="center" shrinkToFit="0" vertical="center" wrapText="1"/>
    </xf>
  </cellXfs>
  <cellStyles count="85">
    <cellStyle name="20% — акцент1" xfId="15" builtinId="30"/>
    <cellStyle name="20% — акцент2" xfId="16" builtinId="34"/>
    <cellStyle name="20% — акцент3" xfId="17" builtinId="38"/>
    <cellStyle name="20% — акцент4" xfId="18" builtinId="42"/>
    <cellStyle name="20% — акцент5" xfId="19" builtinId="46"/>
    <cellStyle name="20% — акцент6" xfId="20" builtinId="50"/>
    <cellStyle name="40% — акцент1" xfId="21" builtinId="31"/>
    <cellStyle name="40% — акцент2" xfId="22" builtinId="35"/>
    <cellStyle name="40% — акцент3" xfId="23" builtinId="39"/>
    <cellStyle name="40% — акцент4" xfId="24" builtinId="43"/>
    <cellStyle name="40% — акцент5" xfId="25" builtinId="47"/>
    <cellStyle name="40% — акцент6" xfId="26" builtinId="51"/>
    <cellStyle name="60% — акцент1" xfId="27" builtinId="32"/>
    <cellStyle name="60% — акцент2" xfId="28" builtinId="36"/>
    <cellStyle name="60% — акцент3" xfId="29" builtinId="40"/>
    <cellStyle name="60% — акцент4" xfId="30" builtinId="44"/>
    <cellStyle name="60% — акцент5" xfId="31" builtinId="48"/>
    <cellStyle name="60% — акцент6" xfId="32" builtinId="52"/>
    <cellStyle name="Accent 1 1" xfId="33"/>
    <cellStyle name="Accent 1 2" xfId="34"/>
    <cellStyle name="Accent 2 1" xfId="35"/>
    <cellStyle name="Accent 2 1 2" xfId="36"/>
    <cellStyle name="Accent 2 2" xfId="37"/>
    <cellStyle name="Accent 2 2 2" xfId="38"/>
    <cellStyle name="Accent 3 1" xfId="39"/>
    <cellStyle name="Accent 3 2" xfId="40"/>
    <cellStyle name="Accent 4" xfId="41"/>
    <cellStyle name="Accent 5" xfId="42"/>
    <cellStyle name="Bad 1" xfId="43"/>
    <cellStyle name="Bad 2" xfId="44"/>
    <cellStyle name="Error 1" xfId="45"/>
    <cellStyle name="Error 1 2" xfId="46"/>
    <cellStyle name="Error 2" xfId="47"/>
    <cellStyle name="Error 2 2" xfId="48"/>
    <cellStyle name="Footnote 1" xfId="49"/>
    <cellStyle name="Footnote 2" xfId="50"/>
    <cellStyle name="Good 1" xfId="51"/>
    <cellStyle name="Good 2" xfId="52"/>
    <cellStyle name="Heading 1 1" xfId="53"/>
    <cellStyle name="Heading 1 2" xfId="54"/>
    <cellStyle name="Heading 2 1" xfId="55"/>
    <cellStyle name="Heading 2 2" xfId="56"/>
    <cellStyle name="Heading 3" xfId="57"/>
    <cellStyle name="Heading 4" xfId="58"/>
    <cellStyle name="Hyperlink 1" xfId="59"/>
    <cellStyle name="Hyperlink 2" xfId="60"/>
    <cellStyle name="Neutral 1" xfId="61"/>
    <cellStyle name="Neutral 2" xfId="62"/>
    <cellStyle name="Note 1" xfId="63"/>
    <cellStyle name="Note 2" xfId="64"/>
    <cellStyle name="Status 1" xfId="65"/>
    <cellStyle name="Status 2" xfId="66"/>
    <cellStyle name="Text 1" xfId="67"/>
    <cellStyle name="Text 2" xfId="68"/>
    <cellStyle name="Warning 1" xfId="69"/>
    <cellStyle name="Warning 2" xfId="70"/>
    <cellStyle name="Акцент1" xfId="71" builtinId="29"/>
    <cellStyle name="Акцент2" xfId="72" builtinId="33"/>
    <cellStyle name="Акцент3" xfId="73" builtinId="37"/>
    <cellStyle name="Акцент4" xfId="74" builtinId="41"/>
    <cellStyle name="Акцент5" xfId="75" builtinId="45"/>
    <cellStyle name="Акцент6" xfId="76" builtinId="49"/>
    <cellStyle name="Ввод " xfId="77" builtinId="20"/>
    <cellStyle name="Вывод" xfId="78" builtinId="21"/>
    <cellStyle name="Вычисление" xfId="79" builtinId="22"/>
    <cellStyle name="Денежный" xfId="80" builtinId="4"/>
    <cellStyle name="Денежный [0]" xfId="81" builtinId="7"/>
    <cellStyle name="Заголовок 1" xfId="82" builtinId="16"/>
    <cellStyle name="Заголовок 2" xfId="83" builtinId="17"/>
    <cellStyle name="Заголовок 3" xfId="84" builtinId="18"/>
    <cellStyle name="Заголовок 4" xfId="85" builtinId="19"/>
    <cellStyle name="Итог" xfId="86" builtinId="25"/>
    <cellStyle name="Контрольная ячейка" xfId="87" builtinId="23"/>
    <cellStyle name="Название" xfId="88" builtinId="15"/>
    <cellStyle name="Нейтральный" xfId="89" builtinId="28"/>
    <cellStyle name="Обычный" xfId="0" builtinId="0"/>
    <cellStyle name="Плохой" xfId="90" builtinId="27"/>
    <cellStyle name="Пояснение" xfId="91" builtinId="53"/>
    <cellStyle name="Примечание" xfId="92" builtinId="10"/>
    <cellStyle name="Процентный" xfId="93" builtinId="5"/>
    <cellStyle name="Связанная ячейка" xfId="94" builtinId="24"/>
    <cellStyle name="Текст предупреждения" xfId="95" builtinId="11"/>
    <cellStyle name="Финансовый" xfId="96" builtinId="3"/>
    <cellStyle name="Финансовый [0]" xfId="97" builtinId="6"/>
    <cellStyle name="Хороший" xfId="98" builtinId="26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tabSelected="1" view="pageBreakPreview" topLeftCell="A187" workbookViewId="0">
      <selection activeCell="B203" sqref="B203"/>
    </sheetView>
  </sheetViews>
  <sheetFormatPr baseColWidth="8" defaultColWidth="8" defaultRowHeight="12.75" customHeight="1"/>
  <cols>
    <col customWidth="1" min="1" max="1" style="1" width="8.7109400000000008"/>
    <col customWidth="1" min="2" max="2" style="1" width="47.710900000000002"/>
    <col customWidth="1" min="3" max="3" style="2" width="9.2851599999999994"/>
    <col customWidth="1" min="4" max="5" style="3" width="6"/>
    <col customWidth="1" min="6" max="6" style="3" width="7.2851600000000003"/>
    <col customWidth="1" min="7" max="7" style="4" width="8"/>
    <col customWidth="1" min="8" max="10" style="4" width="5.5703100000000001"/>
    <col customWidth="1" min="11" max="11" style="5" width="7"/>
    <col customWidth="1" min="12" max="12" style="5" width="6"/>
    <col customWidth="1" min="13" max="13" style="5" width="7"/>
    <col customWidth="1" min="14" max="14" style="5" width="5.4257799999999996"/>
    <col customWidth="1" min="15" max="225" style="1" width="8"/>
    <col customWidth="1" min="226" max="257" width="8"/>
  </cols>
  <sheetData>
    <row r="1" ht="12.75" customHeight="1">
      <c r="A1" s="86" t="s">
        <v>0</v>
      </c>
      <c r="B1" s="87" t="s">
        <v>1</v>
      </c>
      <c r="C1" s="87" t="s">
        <v>2</v>
      </c>
      <c r="D1" s="88" t="s">
        <v>3</v>
      </c>
      <c r="E1" s="88"/>
      <c r="F1" s="88"/>
      <c r="G1" s="89" t="s">
        <v>4</v>
      </c>
      <c r="H1" s="89" t="s">
        <v>5</v>
      </c>
      <c r="I1" s="89"/>
      <c r="J1" s="89"/>
      <c r="K1" s="89"/>
      <c r="L1" s="84" t="s">
        <v>6</v>
      </c>
      <c r="M1" s="84"/>
      <c r="N1" s="84"/>
    </row>
    <row r="2" ht="34.149999999999999" customHeight="1">
      <c r="A2" s="86"/>
      <c r="B2" s="87"/>
      <c r="C2" s="87"/>
      <c r="D2" s="6" t="s">
        <v>7</v>
      </c>
      <c r="E2" s="6" t="s">
        <v>8</v>
      </c>
      <c r="F2" s="6" t="s">
        <v>9</v>
      </c>
      <c r="G2" s="89"/>
      <c r="H2" s="7" t="s">
        <v>10</v>
      </c>
      <c r="I2" s="7" t="s">
        <v>11</v>
      </c>
      <c r="J2" s="7" t="s">
        <v>12</v>
      </c>
      <c r="K2" s="8" t="s">
        <v>13</v>
      </c>
      <c r="L2" s="9" t="s">
        <v>14</v>
      </c>
      <c r="M2" s="8" t="s">
        <v>15</v>
      </c>
      <c r="N2" s="8" t="s">
        <v>16</v>
      </c>
    </row>
    <row r="3" ht="15">
      <c r="A3" s="10"/>
      <c r="B3" s="11" t="s">
        <v>17</v>
      </c>
      <c r="C3" s="12"/>
      <c r="D3" s="13"/>
      <c r="E3" s="13"/>
      <c r="F3" s="13"/>
      <c r="G3" s="14"/>
      <c r="H3" s="14"/>
      <c r="I3" s="14"/>
      <c r="J3" s="14"/>
      <c r="K3" s="15"/>
      <c r="L3" s="15"/>
      <c r="M3" s="15"/>
      <c r="N3" s="15"/>
    </row>
    <row r="4" ht="15">
      <c r="A4" s="16"/>
      <c r="B4" s="17" t="s">
        <v>18</v>
      </c>
      <c r="C4" s="12"/>
      <c r="D4" s="13"/>
      <c r="E4" s="13"/>
      <c r="F4" s="13"/>
      <c r="G4" s="14"/>
      <c r="H4" s="14"/>
      <c r="I4" s="14"/>
      <c r="J4" s="14"/>
      <c r="K4" s="15"/>
      <c r="L4" s="15"/>
      <c r="M4" s="15"/>
      <c r="N4" s="15"/>
    </row>
    <row r="5" ht="15">
      <c r="A5" s="12"/>
      <c r="B5" s="19" t="s">
        <v>19</v>
      </c>
      <c r="C5" s="20"/>
      <c r="D5" s="13"/>
      <c r="E5" s="13"/>
      <c r="F5" s="13"/>
      <c r="G5" s="14"/>
      <c r="H5" s="14"/>
      <c r="I5" s="14"/>
      <c r="J5" s="14"/>
      <c r="K5" s="15"/>
      <c r="L5" s="15"/>
      <c r="M5" s="15"/>
      <c r="N5" s="15"/>
    </row>
    <row r="6" ht="15">
      <c r="A6" s="18" t="s">
        <v>20</v>
      </c>
      <c r="B6" s="22" t="s">
        <v>105</v>
      </c>
      <c r="C6" s="23" t="s">
        <v>21</v>
      </c>
      <c r="D6" s="24">
        <v>20.899999999999999</v>
      </c>
      <c r="E6" s="24">
        <v>14.300000000000001</v>
      </c>
      <c r="F6" s="24">
        <v>68.599999999999994</v>
      </c>
      <c r="G6" s="25">
        <v>486</v>
      </c>
      <c r="H6" s="25">
        <v>85</v>
      </c>
      <c r="I6" s="25">
        <v>13</v>
      </c>
      <c r="J6" s="25">
        <v>80</v>
      </c>
      <c r="K6" s="21">
        <v>0.59999999999999998</v>
      </c>
      <c r="L6" s="21">
        <v>0.059999999999999998</v>
      </c>
      <c r="M6" s="21">
        <v>0.20000000000000001</v>
      </c>
      <c r="N6" s="21">
        <v>0.0040000000000000001</v>
      </c>
    </row>
    <row r="7" ht="15">
      <c r="A7" s="18">
        <v>376</v>
      </c>
      <c r="B7" s="41" t="s">
        <v>43</v>
      </c>
      <c r="C7" s="23" t="s">
        <v>34</v>
      </c>
      <c r="D7" s="24">
        <v>0.20000000000000001</v>
      </c>
      <c r="E7" s="24">
        <v>0.10000000000000001</v>
      </c>
      <c r="F7" s="24">
        <v>10.1</v>
      </c>
      <c r="G7" s="25">
        <v>41</v>
      </c>
      <c r="H7" s="25">
        <v>5</v>
      </c>
      <c r="I7" s="25">
        <v>4</v>
      </c>
      <c r="J7" s="25">
        <v>8</v>
      </c>
      <c r="K7" s="21">
        <v>0.84999999999999998</v>
      </c>
      <c r="L7" s="21">
        <v>0</v>
      </c>
      <c r="M7" s="21">
        <v>0.10000000000000001</v>
      </c>
      <c r="N7" s="21">
        <v>0</v>
      </c>
    </row>
    <row r="8" ht="15">
      <c r="A8" s="12"/>
      <c r="B8" s="26" t="s">
        <v>24</v>
      </c>
      <c r="C8" s="20" t="s">
        <v>81</v>
      </c>
      <c r="D8" s="13">
        <v>1.6000000000000001</v>
      </c>
      <c r="E8" s="13">
        <v>0.40000000000000002</v>
      </c>
      <c r="F8" s="13">
        <v>11.44</v>
      </c>
      <c r="G8" s="14">
        <v>56</v>
      </c>
      <c r="H8" s="14">
        <v>8</v>
      </c>
      <c r="I8" s="14">
        <v>0</v>
      </c>
      <c r="J8" s="14">
        <v>0</v>
      </c>
      <c r="K8" s="15">
        <v>0.40000000000000002</v>
      </c>
      <c r="L8" s="15">
        <v>0.064000000000000001</v>
      </c>
      <c r="M8" s="15">
        <v>0</v>
      </c>
      <c r="N8" s="15">
        <v>0</v>
      </c>
      <c r="HR8" s="27"/>
      <c r="HS8" s="27"/>
    </row>
    <row r="9" ht="15">
      <c r="A9" s="18"/>
      <c r="B9" s="29" t="s">
        <v>26</v>
      </c>
      <c r="C9" s="30"/>
      <c r="D9" s="31">
        <f t="shared" ref="D9:N9" si="0">SUM(D6:D8)</f>
        <v>22.699999999999999</v>
      </c>
      <c r="E9" s="31">
        <f t="shared" si="0"/>
        <v>14.800000000000001</v>
      </c>
      <c r="F9" s="31">
        <f t="shared" si="0"/>
        <v>90.139999999999986</v>
      </c>
      <c r="G9" s="32">
        <f t="shared" si="0"/>
        <v>583</v>
      </c>
      <c r="H9" s="32">
        <f t="shared" si="0"/>
        <v>98</v>
      </c>
      <c r="I9" s="32">
        <f t="shared" si="0"/>
        <v>17</v>
      </c>
      <c r="J9" s="32">
        <f t="shared" si="0"/>
        <v>88</v>
      </c>
      <c r="K9" s="33">
        <f t="shared" si="0"/>
        <v>1.8500000000000001</v>
      </c>
      <c r="L9" s="33">
        <f t="shared" si="0"/>
        <v>0.124</v>
      </c>
      <c r="M9" s="33">
        <f t="shared" si="0"/>
        <v>0.30000000000000004</v>
      </c>
      <c r="N9" s="33">
        <f t="shared" si="0"/>
        <v>0.0040000000000000001</v>
      </c>
    </row>
    <row r="10" ht="15">
      <c r="A10" s="18"/>
      <c r="B10" s="19" t="s">
        <v>66</v>
      </c>
      <c r="C10" s="23"/>
      <c r="D10" s="13"/>
      <c r="E10" s="13"/>
      <c r="F10" s="13"/>
      <c r="G10" s="14"/>
      <c r="H10" s="14"/>
      <c r="I10" s="14"/>
      <c r="J10" s="14"/>
      <c r="K10" s="15"/>
      <c r="L10" s="15"/>
      <c r="M10" s="15"/>
      <c r="N10" s="15"/>
    </row>
    <row r="11" ht="15">
      <c r="A11" s="18" t="s">
        <v>28</v>
      </c>
      <c r="B11" s="34" t="s">
        <v>29</v>
      </c>
      <c r="C11" s="23" t="s">
        <v>30</v>
      </c>
      <c r="D11" s="24">
        <v>6.0999999999999996</v>
      </c>
      <c r="E11" s="24">
        <v>6.2999999999999998</v>
      </c>
      <c r="F11" s="24">
        <v>22.800000000000001</v>
      </c>
      <c r="G11" s="25">
        <v>173</v>
      </c>
      <c r="H11" s="25">
        <v>120</v>
      </c>
      <c r="I11" s="25">
        <v>16</v>
      </c>
      <c r="J11" s="25">
        <v>91</v>
      </c>
      <c r="K11" s="21">
        <v>1</v>
      </c>
      <c r="L11" s="21">
        <v>0.23999999999999999</v>
      </c>
      <c r="M11" s="21">
        <v>10.1</v>
      </c>
      <c r="N11" s="21">
        <v>0.02</v>
      </c>
    </row>
    <row r="12" ht="15">
      <c r="A12" s="18">
        <v>265</v>
      </c>
      <c r="B12" s="35" t="s">
        <v>144</v>
      </c>
      <c r="C12" s="23" t="s">
        <v>34</v>
      </c>
      <c r="D12" s="24">
        <v>11.6</v>
      </c>
      <c r="E12" s="24">
        <v>11.699999999999999</v>
      </c>
      <c r="F12" s="24">
        <v>37.100000000000001</v>
      </c>
      <c r="G12" s="25">
        <v>300</v>
      </c>
      <c r="H12" s="25">
        <v>9</v>
      </c>
      <c r="I12" s="25">
        <v>41</v>
      </c>
      <c r="J12" s="25">
        <v>176</v>
      </c>
      <c r="K12" s="21">
        <v>1.5</v>
      </c>
      <c r="L12" s="21">
        <v>0.10000000000000001</v>
      </c>
      <c r="M12" s="21">
        <v>0.69999999999999996</v>
      </c>
      <c r="N12" s="21">
        <v>0</v>
      </c>
      <c r="HR12" s="27"/>
      <c r="HS12" s="27"/>
    </row>
    <row r="13" s="1" customFormat="1">
      <c r="A13" s="18">
        <v>348</v>
      </c>
      <c r="B13" s="46" t="s">
        <v>48</v>
      </c>
      <c r="C13" s="23" t="s">
        <v>34</v>
      </c>
      <c r="D13" s="13">
        <v>1</v>
      </c>
      <c r="E13" s="13">
        <v>0</v>
      </c>
      <c r="F13" s="13">
        <v>13.199999999999999</v>
      </c>
      <c r="G13" s="14">
        <v>86</v>
      </c>
      <c r="H13" s="14">
        <v>33</v>
      </c>
      <c r="I13" s="14">
        <v>21</v>
      </c>
      <c r="J13" s="14">
        <v>29</v>
      </c>
      <c r="K13" s="15">
        <v>0.68999999999999995</v>
      </c>
      <c r="L13" s="15">
        <v>0.02</v>
      </c>
      <c r="M13" s="15">
        <v>0.89000000000000001</v>
      </c>
      <c r="N13" s="15">
        <v>0</v>
      </c>
      <c r="HR13" s="27"/>
    </row>
    <row r="14" s="37" customFormat="1">
      <c r="A14" s="12"/>
      <c r="B14" s="34" t="s">
        <v>35</v>
      </c>
      <c r="C14" s="20" t="s">
        <v>36</v>
      </c>
      <c r="D14" s="13">
        <v>3.7999999999999998</v>
      </c>
      <c r="E14" s="13">
        <v>0.80000000000000004</v>
      </c>
      <c r="F14" s="13">
        <v>25.100000000000001</v>
      </c>
      <c r="G14" s="14">
        <v>123</v>
      </c>
      <c r="H14" s="14">
        <v>28</v>
      </c>
      <c r="I14" s="14">
        <v>0</v>
      </c>
      <c r="J14" s="14">
        <v>0</v>
      </c>
      <c r="K14" s="15">
        <v>1.5</v>
      </c>
      <c r="L14" s="15">
        <v>0.20000000000000001</v>
      </c>
      <c r="M14" s="15">
        <v>0</v>
      </c>
      <c r="N14" s="15">
        <v>0</v>
      </c>
      <c r="HR14" s="38"/>
    </row>
    <row r="15" ht="15">
      <c r="A15" s="12"/>
      <c r="B15" s="39" t="s">
        <v>26</v>
      </c>
      <c r="C15" s="30"/>
      <c r="D15" s="31">
        <f t="shared" ref="D15:N15" si="1">SUM(D11:D14)</f>
        <v>22.5</v>
      </c>
      <c r="E15" s="31">
        <f t="shared" si="1"/>
        <v>18.800000000000001</v>
      </c>
      <c r="F15" s="31">
        <f t="shared" si="1"/>
        <v>98.200000000000017</v>
      </c>
      <c r="G15" s="32">
        <f t="shared" si="1"/>
        <v>682</v>
      </c>
      <c r="H15" s="32">
        <f t="shared" si="1"/>
        <v>190</v>
      </c>
      <c r="I15" s="32">
        <f t="shared" si="1"/>
        <v>78</v>
      </c>
      <c r="J15" s="32">
        <f t="shared" si="1"/>
        <v>296</v>
      </c>
      <c r="K15" s="33">
        <f t="shared" si="1"/>
        <v>4.6899999999999995</v>
      </c>
      <c r="L15" s="33">
        <f t="shared" si="1"/>
        <v>0.56000000000000005</v>
      </c>
      <c r="M15" s="33">
        <f t="shared" si="1"/>
        <v>11.69</v>
      </c>
      <c r="N15" s="33">
        <f t="shared" si="1"/>
        <v>0.02</v>
      </c>
    </row>
    <row r="16" ht="15">
      <c r="A16" s="12"/>
      <c r="B16" s="19" t="s">
        <v>37</v>
      </c>
      <c r="C16" s="20"/>
      <c r="D16" s="13"/>
      <c r="E16" s="13"/>
      <c r="F16" s="13"/>
      <c r="G16" s="14"/>
      <c r="H16" s="14"/>
      <c r="I16" s="14"/>
      <c r="J16" s="14"/>
      <c r="K16" s="15"/>
      <c r="L16" s="15"/>
      <c r="M16" s="15"/>
      <c r="N16" s="15"/>
    </row>
    <row r="17" ht="15">
      <c r="A17" s="12" t="s">
        <v>60</v>
      </c>
      <c r="B17" s="36" t="s">
        <v>106</v>
      </c>
      <c r="C17" s="40">
        <v>100</v>
      </c>
      <c r="D17" s="24">
        <v>12</v>
      </c>
      <c r="E17" s="24">
        <v>9.3000000000000007</v>
      </c>
      <c r="F17" s="24">
        <v>27.899999999999999</v>
      </c>
      <c r="G17" s="25">
        <v>243</v>
      </c>
      <c r="H17" s="25">
        <v>91</v>
      </c>
      <c r="I17" s="25">
        <v>19</v>
      </c>
      <c r="J17" s="25">
        <v>128</v>
      </c>
      <c r="K17" s="21">
        <v>0.69999999999999996</v>
      </c>
      <c r="L17" s="21">
        <v>0.10000000000000001</v>
      </c>
      <c r="M17" s="21">
        <v>0.10000000000000001</v>
      </c>
      <c r="N17" s="21">
        <v>0.029999999999999999</v>
      </c>
    </row>
    <row r="18" ht="15">
      <c r="A18" s="18">
        <v>700</v>
      </c>
      <c r="B18" s="41" t="s">
        <v>123</v>
      </c>
      <c r="C18" s="23" t="s">
        <v>34</v>
      </c>
      <c r="D18" s="24">
        <v>0.10000000000000001</v>
      </c>
      <c r="E18" s="24">
        <v>0.10000000000000001</v>
      </c>
      <c r="F18" s="24">
        <v>15.9</v>
      </c>
      <c r="G18" s="25">
        <v>65</v>
      </c>
      <c r="H18" s="25">
        <v>4</v>
      </c>
      <c r="I18" s="25">
        <v>4</v>
      </c>
      <c r="J18" s="25">
        <v>3</v>
      </c>
      <c r="K18" s="21">
        <v>0.20000000000000001</v>
      </c>
      <c r="L18" s="21">
        <v>0</v>
      </c>
      <c r="M18" s="21">
        <v>3.7999999999999998</v>
      </c>
      <c r="N18" s="21">
        <v>0</v>
      </c>
    </row>
    <row r="19" ht="15">
      <c r="A19" s="12"/>
      <c r="B19" s="39" t="s">
        <v>26</v>
      </c>
      <c r="C19" s="30"/>
      <c r="D19" s="31">
        <f t="shared" ref="D19:N19" si="2">SUM(D17:D18)</f>
        <v>12.1</v>
      </c>
      <c r="E19" s="31">
        <f t="shared" si="2"/>
        <v>9.4000000000000004</v>
      </c>
      <c r="F19" s="31">
        <f t="shared" si="2"/>
        <v>43.799999999999997</v>
      </c>
      <c r="G19" s="32">
        <f t="shared" si="2"/>
        <v>308</v>
      </c>
      <c r="H19" s="32">
        <f t="shared" si="2"/>
        <v>95</v>
      </c>
      <c r="I19" s="32">
        <f t="shared" si="2"/>
        <v>23</v>
      </c>
      <c r="J19" s="32">
        <f t="shared" si="2"/>
        <v>131</v>
      </c>
      <c r="K19" s="33">
        <f t="shared" si="2"/>
        <v>0.89999999999999991</v>
      </c>
      <c r="L19" s="33">
        <f t="shared" si="2"/>
        <v>0.10000000000000001</v>
      </c>
      <c r="M19" s="33">
        <f t="shared" si="2"/>
        <v>3.8999999999999999</v>
      </c>
      <c r="N19" s="33">
        <f t="shared" si="2"/>
        <v>0.029999999999999999</v>
      </c>
    </row>
    <row r="20" ht="15">
      <c r="A20" s="12"/>
      <c r="B20" s="42" t="s">
        <v>39</v>
      </c>
      <c r="C20" s="43"/>
      <c r="D20" s="43">
        <f t="shared" ref="D20:N20" si="3">D9+D15+D19</f>
        <v>57.300000000000004</v>
      </c>
      <c r="E20" s="43">
        <f t="shared" si="3"/>
        <v>43</v>
      </c>
      <c r="F20" s="43">
        <f t="shared" si="3"/>
        <v>232.13999999999999</v>
      </c>
      <c r="G20" s="44">
        <f t="shared" si="3"/>
        <v>1573</v>
      </c>
      <c r="H20" s="44">
        <f t="shared" si="3"/>
        <v>383</v>
      </c>
      <c r="I20" s="44">
        <f t="shared" si="3"/>
        <v>118</v>
      </c>
      <c r="J20" s="44">
        <f t="shared" si="3"/>
        <v>515</v>
      </c>
      <c r="K20" s="45">
        <f t="shared" si="3"/>
        <v>7.4399999999999995</v>
      </c>
      <c r="L20" s="45">
        <f t="shared" si="3"/>
        <v>0.78400000000000003</v>
      </c>
      <c r="M20" s="45">
        <f t="shared" si="3"/>
        <v>15.890000000000001</v>
      </c>
      <c r="N20" s="45">
        <f t="shared" si="3"/>
        <v>0.053999999999999999</v>
      </c>
    </row>
    <row r="21" ht="15">
      <c r="A21" s="12"/>
      <c r="B21" s="17" t="s">
        <v>40</v>
      </c>
      <c r="C21" s="20"/>
      <c r="D21" s="13"/>
      <c r="E21" s="13"/>
      <c r="F21" s="13"/>
      <c r="G21" s="14"/>
      <c r="H21" s="14"/>
      <c r="I21" s="14"/>
      <c r="J21" s="14"/>
      <c r="K21" s="15"/>
      <c r="L21" s="15"/>
      <c r="M21" s="15"/>
      <c r="N21" s="15"/>
    </row>
    <row r="22" ht="15">
      <c r="A22" s="12"/>
      <c r="B22" s="19" t="s">
        <v>41</v>
      </c>
      <c r="C22" s="20"/>
      <c r="D22" s="13"/>
      <c r="E22" s="13"/>
      <c r="F22" s="13"/>
      <c r="G22" s="14"/>
      <c r="H22" s="14"/>
      <c r="I22" s="14"/>
      <c r="J22" s="14"/>
      <c r="K22" s="15"/>
      <c r="L22" s="15"/>
      <c r="M22" s="15"/>
      <c r="N22" s="15"/>
    </row>
    <row r="23" ht="15">
      <c r="A23" s="18" t="s">
        <v>139</v>
      </c>
      <c r="B23" s="36" t="s">
        <v>141</v>
      </c>
      <c r="C23" s="23" t="s">
        <v>127</v>
      </c>
      <c r="D23" s="24">
        <v>10.800000000000001</v>
      </c>
      <c r="E23" s="24">
        <v>24.600000000000001</v>
      </c>
      <c r="F23" s="24">
        <v>45.399999999999999</v>
      </c>
      <c r="G23" s="25">
        <v>438</v>
      </c>
      <c r="H23" s="25">
        <v>0</v>
      </c>
      <c r="I23" s="25">
        <v>0</v>
      </c>
      <c r="J23" s="25">
        <v>0.089999999999999997</v>
      </c>
      <c r="K23" s="21">
        <v>0</v>
      </c>
      <c r="L23" s="21">
        <v>0</v>
      </c>
      <c r="M23" s="21">
        <v>0.25</v>
      </c>
      <c r="N23" s="21">
        <v>0</v>
      </c>
    </row>
    <row r="24" ht="15">
      <c r="A24" s="12">
        <v>338</v>
      </c>
      <c r="B24" s="41" t="s">
        <v>145</v>
      </c>
      <c r="C24" s="40">
        <v>120</v>
      </c>
      <c r="D24" s="24">
        <v>1</v>
      </c>
      <c r="E24" s="24">
        <v>0.20000000000000001</v>
      </c>
      <c r="F24" s="24">
        <v>9</v>
      </c>
      <c r="G24" s="25">
        <v>42</v>
      </c>
      <c r="H24" s="25">
        <v>42</v>
      </c>
      <c r="I24" s="25">
        <v>14</v>
      </c>
      <c r="J24" s="25">
        <v>21</v>
      </c>
      <c r="K24" s="21">
        <v>0.10000000000000001</v>
      </c>
      <c r="L24" s="21">
        <v>0.10000000000000001</v>
      </c>
      <c r="M24" s="21">
        <v>45.600000000000001</v>
      </c>
      <c r="N24" s="21">
        <v>0</v>
      </c>
    </row>
    <row r="25" ht="15">
      <c r="A25" s="53">
        <v>377</v>
      </c>
      <c r="B25" s="54" t="s">
        <v>22</v>
      </c>
      <c r="C25" s="55" t="s">
        <v>23</v>
      </c>
      <c r="D25" s="56">
        <v>0.30000000000000004</v>
      </c>
      <c r="E25" s="56">
        <v>0.10000000000000001</v>
      </c>
      <c r="F25" s="56">
        <v>10.300000000000001</v>
      </c>
      <c r="G25" s="57">
        <v>43</v>
      </c>
      <c r="H25" s="57">
        <v>8</v>
      </c>
      <c r="I25" s="57">
        <v>5</v>
      </c>
      <c r="J25" s="57">
        <v>10</v>
      </c>
      <c r="K25" s="58">
        <v>0.89000000000000001</v>
      </c>
      <c r="L25" s="58">
        <v>0</v>
      </c>
      <c r="M25" s="58">
        <v>2.8999999999999999</v>
      </c>
      <c r="N25" s="58">
        <v>0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</row>
    <row r="26" ht="15">
      <c r="A26" s="18"/>
      <c r="B26" s="29" t="s">
        <v>26</v>
      </c>
      <c r="C26" s="30"/>
      <c r="D26" s="31">
        <f t="shared" ref="D26:N26" si="4">SUM(D23:D25)</f>
        <v>12.100000000000001</v>
      </c>
      <c r="E26" s="31">
        <f t="shared" si="4"/>
        <v>24.900000000000002</v>
      </c>
      <c r="F26" s="31">
        <f t="shared" si="4"/>
        <v>64.700000000000003</v>
      </c>
      <c r="G26" s="32">
        <f t="shared" si="4"/>
        <v>523</v>
      </c>
      <c r="H26" s="32">
        <f t="shared" si="4"/>
        <v>50</v>
      </c>
      <c r="I26" s="32">
        <f t="shared" si="4"/>
        <v>19</v>
      </c>
      <c r="J26" s="32">
        <f t="shared" si="4"/>
        <v>31.09</v>
      </c>
      <c r="K26" s="33">
        <f t="shared" si="4"/>
        <v>0.98999999999999999</v>
      </c>
      <c r="L26" s="33">
        <f t="shared" si="4"/>
        <v>0.10000000000000001</v>
      </c>
      <c r="M26" s="33">
        <f t="shared" si="4"/>
        <v>48.75</v>
      </c>
      <c r="N26" s="33">
        <f t="shared" si="4"/>
        <v>0</v>
      </c>
    </row>
    <row r="27" ht="15">
      <c r="A27" s="12"/>
      <c r="B27" s="19" t="s">
        <v>66</v>
      </c>
      <c r="C27" s="20"/>
      <c r="D27" s="13"/>
      <c r="E27" s="13"/>
      <c r="F27" s="13"/>
      <c r="G27" s="14"/>
      <c r="H27" s="14"/>
      <c r="I27" s="14"/>
      <c r="J27" s="14"/>
      <c r="K27" s="15"/>
      <c r="L27" s="15"/>
      <c r="M27" s="15"/>
      <c r="N27" s="15"/>
    </row>
    <row r="28" s="37" customFormat="1">
      <c r="A28" s="12">
        <v>102</v>
      </c>
      <c r="B28" s="35" t="s">
        <v>44</v>
      </c>
      <c r="C28" s="20" t="s">
        <v>45</v>
      </c>
      <c r="D28" s="13">
        <v>8.8000000000000007</v>
      </c>
      <c r="E28" s="13">
        <v>4.0999999999999996</v>
      </c>
      <c r="F28" s="13">
        <v>14.5</v>
      </c>
      <c r="G28" s="14">
        <v>127</v>
      </c>
      <c r="H28" s="14">
        <v>24</v>
      </c>
      <c r="I28" s="14">
        <v>33</v>
      </c>
      <c r="J28" s="14">
        <v>107</v>
      </c>
      <c r="K28" s="15">
        <v>2.1400000000000001</v>
      </c>
      <c r="L28" s="15">
        <v>0.23000000000000001</v>
      </c>
      <c r="M28" s="15">
        <v>5</v>
      </c>
      <c r="N28" s="15">
        <v>0</v>
      </c>
      <c r="HQ28" s="38"/>
    </row>
    <row r="29" ht="15">
      <c r="A29" s="18">
        <v>295</v>
      </c>
      <c r="B29" s="36" t="s">
        <v>46</v>
      </c>
      <c r="C29" s="23" t="s">
        <v>31</v>
      </c>
      <c r="D29" s="24">
        <v>20.199999999999999</v>
      </c>
      <c r="E29" s="24">
        <v>9</v>
      </c>
      <c r="F29" s="24">
        <v>16.800000000000001</v>
      </c>
      <c r="G29" s="25">
        <v>229</v>
      </c>
      <c r="H29" s="25">
        <v>42</v>
      </c>
      <c r="I29" s="25">
        <v>72</v>
      </c>
      <c r="J29" s="25">
        <v>151</v>
      </c>
      <c r="K29" s="21">
        <v>1.8</v>
      </c>
      <c r="L29" s="21">
        <v>0.20000000000000001</v>
      </c>
      <c r="M29" s="21">
        <v>1.3</v>
      </c>
      <c r="N29" s="21">
        <v>0.059999999999999998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</row>
    <row r="30" s="37" customFormat="1">
      <c r="A30" s="18">
        <v>309</v>
      </c>
      <c r="B30" s="36" t="s">
        <v>47</v>
      </c>
      <c r="C30" s="23" t="s">
        <v>33</v>
      </c>
      <c r="D30" s="24">
        <v>6.5</v>
      </c>
      <c r="E30" s="24">
        <v>5.7000000000000002</v>
      </c>
      <c r="F30" s="24">
        <v>33.5</v>
      </c>
      <c r="G30" s="25">
        <v>212</v>
      </c>
      <c r="H30" s="25">
        <v>8</v>
      </c>
      <c r="I30" s="25">
        <v>9</v>
      </c>
      <c r="J30" s="25">
        <v>42</v>
      </c>
      <c r="K30" s="21">
        <v>0.91000000000000003</v>
      </c>
      <c r="L30" s="21">
        <v>0.070000000000000007</v>
      </c>
      <c r="M30" s="21">
        <v>0</v>
      </c>
      <c r="N30" s="21">
        <v>0.029999999999999999</v>
      </c>
      <c r="HR30" s="38"/>
    </row>
    <row r="31" s="37" customFormat="1">
      <c r="A31" s="12">
        <v>342</v>
      </c>
      <c r="B31" s="34" t="s">
        <v>68</v>
      </c>
      <c r="C31" s="20" t="s">
        <v>34</v>
      </c>
      <c r="D31" s="13">
        <v>0.20000000000000001</v>
      </c>
      <c r="E31" s="13">
        <v>0.10000000000000001</v>
      </c>
      <c r="F31" s="13">
        <v>14</v>
      </c>
      <c r="G31" s="14">
        <v>58</v>
      </c>
      <c r="H31" s="14">
        <v>8</v>
      </c>
      <c r="I31" s="14">
        <v>5</v>
      </c>
      <c r="J31" s="14">
        <v>6</v>
      </c>
      <c r="K31" s="15">
        <v>1</v>
      </c>
      <c r="L31" s="15">
        <v>0</v>
      </c>
      <c r="M31" s="15">
        <v>2.1000000000000001</v>
      </c>
      <c r="N31" s="15">
        <v>0</v>
      </c>
      <c r="HR31" s="38"/>
    </row>
    <row r="32" ht="25.5">
      <c r="A32" s="12"/>
      <c r="B32" s="34" t="s">
        <v>35</v>
      </c>
      <c r="C32" s="20" t="s">
        <v>36</v>
      </c>
      <c r="D32" s="13">
        <v>3.7999999999999998</v>
      </c>
      <c r="E32" s="13">
        <v>0.80000000000000004</v>
      </c>
      <c r="F32" s="13">
        <v>25.100000000000001</v>
      </c>
      <c r="G32" s="14">
        <v>123</v>
      </c>
      <c r="H32" s="14">
        <v>28</v>
      </c>
      <c r="I32" s="14">
        <v>0</v>
      </c>
      <c r="J32" s="14">
        <v>0</v>
      </c>
      <c r="K32" s="15">
        <v>1.5</v>
      </c>
      <c r="L32" s="15">
        <v>0.20000000000000001</v>
      </c>
      <c r="M32" s="15">
        <v>0</v>
      </c>
      <c r="N32" s="15">
        <v>0</v>
      </c>
      <c r="HR32" s="27"/>
      <c r="HS32" s="27"/>
    </row>
    <row r="33" ht="15">
      <c r="A33" s="12"/>
      <c r="B33" s="39" t="s">
        <v>26</v>
      </c>
      <c r="C33" s="30"/>
      <c r="D33" s="31">
        <f t="shared" ref="D33:N33" si="5">SUM(D28:D32)</f>
        <v>39.5</v>
      </c>
      <c r="E33" s="31">
        <f t="shared" si="5"/>
        <v>19.700000000000003</v>
      </c>
      <c r="F33" s="31">
        <f t="shared" si="5"/>
        <v>103.90000000000001</v>
      </c>
      <c r="G33" s="32">
        <f t="shared" si="5"/>
        <v>749</v>
      </c>
      <c r="H33" s="32">
        <f t="shared" si="5"/>
        <v>110</v>
      </c>
      <c r="I33" s="32">
        <f t="shared" si="5"/>
        <v>119</v>
      </c>
      <c r="J33" s="32">
        <f t="shared" si="5"/>
        <v>306</v>
      </c>
      <c r="K33" s="33">
        <f t="shared" si="5"/>
        <v>7.3500000000000005</v>
      </c>
      <c r="L33" s="33">
        <f t="shared" si="5"/>
        <v>0.69999999999999996</v>
      </c>
      <c r="M33" s="33">
        <f t="shared" si="5"/>
        <v>8.4000000000000004</v>
      </c>
      <c r="N33" s="33">
        <f t="shared" si="5"/>
        <v>0.089999999999999997</v>
      </c>
    </row>
    <row r="34" ht="15">
      <c r="A34" s="12"/>
      <c r="B34" s="19" t="s">
        <v>37</v>
      </c>
      <c r="C34" s="30"/>
      <c r="D34" s="31"/>
      <c r="E34" s="31"/>
      <c r="F34" s="31"/>
      <c r="G34" s="32"/>
      <c r="H34" s="32"/>
      <c r="I34" s="32"/>
      <c r="J34" s="32"/>
      <c r="K34" s="33"/>
      <c r="L34" s="33"/>
      <c r="M34" s="33"/>
      <c r="N34" s="33"/>
    </row>
    <row r="35" ht="15">
      <c r="A35" s="18"/>
      <c r="B35" s="36" t="s">
        <v>49</v>
      </c>
      <c r="C35" s="23" t="s">
        <v>34</v>
      </c>
      <c r="D35" s="13">
        <v>2</v>
      </c>
      <c r="E35" s="13">
        <v>1</v>
      </c>
      <c r="F35" s="13">
        <v>22</v>
      </c>
      <c r="G35" s="14">
        <v>100</v>
      </c>
      <c r="H35" s="14">
        <v>0</v>
      </c>
      <c r="I35" s="14">
        <v>0</v>
      </c>
      <c r="J35" s="14">
        <v>0</v>
      </c>
      <c r="K35" s="15">
        <v>0</v>
      </c>
      <c r="L35" s="15">
        <v>0</v>
      </c>
      <c r="M35" s="15">
        <v>0</v>
      </c>
      <c r="N35" s="15">
        <v>0</v>
      </c>
    </row>
    <row r="36" ht="15">
      <c r="A36" s="18">
        <v>421</v>
      </c>
      <c r="B36" s="41" t="s">
        <v>109</v>
      </c>
      <c r="C36" s="23" t="s">
        <v>31</v>
      </c>
      <c r="D36" s="24">
        <v>8.0999999999999996</v>
      </c>
      <c r="E36" s="13">
        <v>5.2000000000000002</v>
      </c>
      <c r="F36" s="13">
        <v>59.899999999999999</v>
      </c>
      <c r="G36" s="14">
        <v>318</v>
      </c>
      <c r="H36" s="14">
        <v>17</v>
      </c>
      <c r="I36" s="14">
        <v>13</v>
      </c>
      <c r="J36" s="14">
        <v>75</v>
      </c>
      <c r="K36" s="15">
        <v>1</v>
      </c>
      <c r="L36" s="15">
        <v>0</v>
      </c>
      <c r="M36" s="15">
        <v>0</v>
      </c>
      <c r="N36" s="15">
        <v>0.01</v>
      </c>
    </row>
    <row r="37" ht="15">
      <c r="A37" s="12"/>
      <c r="B37" s="39" t="s">
        <v>26</v>
      </c>
      <c r="C37" s="30"/>
      <c r="D37" s="31">
        <f t="shared" ref="D37:N37" si="6">SUM(D35:D36)</f>
        <v>10.1</v>
      </c>
      <c r="E37" s="31">
        <f t="shared" si="6"/>
        <v>6.2000000000000002</v>
      </c>
      <c r="F37" s="31">
        <f t="shared" si="6"/>
        <v>81.900000000000006</v>
      </c>
      <c r="G37" s="32">
        <f t="shared" si="6"/>
        <v>418</v>
      </c>
      <c r="H37" s="32">
        <f t="shared" si="6"/>
        <v>17</v>
      </c>
      <c r="I37" s="32">
        <f t="shared" si="6"/>
        <v>13</v>
      </c>
      <c r="J37" s="32">
        <f t="shared" si="6"/>
        <v>75</v>
      </c>
      <c r="K37" s="33">
        <f t="shared" si="6"/>
        <v>1</v>
      </c>
      <c r="L37" s="33">
        <f t="shared" si="6"/>
        <v>0</v>
      </c>
      <c r="M37" s="33">
        <f t="shared" si="6"/>
        <v>0</v>
      </c>
      <c r="N37" s="33">
        <f t="shared" si="6"/>
        <v>0.01</v>
      </c>
    </row>
    <row r="38" ht="15">
      <c r="A38" s="12"/>
      <c r="B38" s="47" t="s">
        <v>39</v>
      </c>
      <c r="C38" s="43"/>
      <c r="D38" s="43">
        <f t="shared" ref="D38:N38" si="7">D26+D33+D37</f>
        <v>61.700000000000003</v>
      </c>
      <c r="E38" s="43">
        <f t="shared" si="7"/>
        <v>50.800000000000011</v>
      </c>
      <c r="F38" s="43">
        <f t="shared" si="7"/>
        <v>250.50000000000003</v>
      </c>
      <c r="G38" s="44">
        <f t="shared" si="7"/>
        <v>1690</v>
      </c>
      <c r="H38" s="44">
        <f t="shared" si="7"/>
        <v>177</v>
      </c>
      <c r="I38" s="44">
        <f t="shared" si="7"/>
        <v>151</v>
      </c>
      <c r="J38" s="44">
        <f t="shared" si="7"/>
        <v>412.08999999999997</v>
      </c>
      <c r="K38" s="45">
        <f t="shared" si="7"/>
        <v>9.3399999999999999</v>
      </c>
      <c r="L38" s="45">
        <f t="shared" si="7"/>
        <v>0.79999999999999993</v>
      </c>
      <c r="M38" s="45">
        <f t="shared" si="7"/>
        <v>57.149999999999999</v>
      </c>
      <c r="N38" s="45">
        <f t="shared" si="7"/>
        <v>0.099999999999999992</v>
      </c>
    </row>
    <row r="39" ht="15">
      <c r="A39" s="12"/>
      <c r="B39" s="17" t="s">
        <v>52</v>
      </c>
      <c r="C39" s="20"/>
      <c r="D39" s="13"/>
      <c r="E39" s="13"/>
      <c r="F39" s="13"/>
      <c r="G39" s="14"/>
      <c r="H39" s="14"/>
      <c r="I39" s="14"/>
      <c r="J39" s="14"/>
      <c r="K39" s="15"/>
      <c r="L39" s="15"/>
      <c r="M39" s="15"/>
      <c r="N39" s="15"/>
    </row>
    <row r="40" ht="15">
      <c r="A40" s="12"/>
      <c r="B40" s="19" t="s">
        <v>41</v>
      </c>
      <c r="C40" s="20"/>
      <c r="D40" s="13"/>
      <c r="E40" s="13"/>
      <c r="F40" s="13"/>
      <c r="G40" s="14"/>
      <c r="H40" s="14"/>
      <c r="I40" s="14"/>
      <c r="J40" s="14"/>
      <c r="K40" s="15"/>
      <c r="L40" s="15"/>
      <c r="M40" s="15"/>
      <c r="N40" s="15"/>
    </row>
    <row r="41" ht="15">
      <c r="A41" s="12">
        <v>14</v>
      </c>
      <c r="B41" s="36" t="s">
        <v>103</v>
      </c>
      <c r="C41" s="20" t="s">
        <v>54</v>
      </c>
      <c r="D41" s="13">
        <v>0.10000000000000001</v>
      </c>
      <c r="E41" s="13">
        <v>6.2000000000000002</v>
      </c>
      <c r="F41" s="13">
        <v>2.2000000000000002</v>
      </c>
      <c r="G41" s="14">
        <v>65</v>
      </c>
      <c r="H41" s="14">
        <v>0</v>
      </c>
      <c r="I41" s="14">
        <v>0</v>
      </c>
      <c r="J41" s="14">
        <v>0</v>
      </c>
      <c r="K41" s="15">
        <v>0</v>
      </c>
      <c r="L41" s="15">
        <v>0</v>
      </c>
      <c r="M41" s="15">
        <v>0</v>
      </c>
      <c r="N41" s="15">
        <v>0</v>
      </c>
    </row>
    <row r="42" ht="15">
      <c r="A42" s="18">
        <v>210</v>
      </c>
      <c r="B42" s="36" t="s">
        <v>146</v>
      </c>
      <c r="C42" s="23" t="s">
        <v>34</v>
      </c>
      <c r="D42" s="24">
        <v>18.600000000000001</v>
      </c>
      <c r="E42" s="24">
        <v>20</v>
      </c>
      <c r="F42" s="24">
        <v>4.5999999999999996</v>
      </c>
      <c r="G42" s="25">
        <v>270</v>
      </c>
      <c r="H42" s="25">
        <v>165</v>
      </c>
      <c r="I42" s="25">
        <v>27</v>
      </c>
      <c r="J42" s="25">
        <v>328</v>
      </c>
      <c r="K42" s="21">
        <v>3.46</v>
      </c>
      <c r="L42" s="21">
        <v>0.089999999999999997</v>
      </c>
      <c r="M42" s="21">
        <v>0.97999999999999998</v>
      </c>
      <c r="N42" s="21">
        <v>0.014999999999999999</v>
      </c>
    </row>
    <row r="43" ht="15">
      <c r="A43" s="18" t="s">
        <v>77</v>
      </c>
      <c r="B43" s="41" t="s">
        <v>78</v>
      </c>
      <c r="C43" s="23" t="s">
        <v>34</v>
      </c>
      <c r="D43" s="24">
        <v>2.7000000000000002</v>
      </c>
      <c r="E43" s="24">
        <v>1.8999999999999999</v>
      </c>
      <c r="F43" s="24">
        <v>22.5</v>
      </c>
      <c r="G43" s="25">
        <v>118</v>
      </c>
      <c r="H43" s="25">
        <v>85</v>
      </c>
      <c r="I43" s="25">
        <v>10</v>
      </c>
      <c r="J43" s="25">
        <v>63</v>
      </c>
      <c r="K43" s="21">
        <v>0.10000000000000001</v>
      </c>
      <c r="L43" s="21">
        <v>0.30000000000000004</v>
      </c>
      <c r="M43" s="21">
        <v>0.90000000000000002</v>
      </c>
      <c r="N43" s="21">
        <v>0.14000000000000001</v>
      </c>
    </row>
    <row r="44" ht="15">
      <c r="A44" s="12"/>
      <c r="B44" s="26" t="s">
        <v>24</v>
      </c>
      <c r="C44" s="20" t="s">
        <v>90</v>
      </c>
      <c r="D44" s="13">
        <v>2.7999999999999998</v>
      </c>
      <c r="E44" s="13">
        <v>0.69999999999999996</v>
      </c>
      <c r="F44" s="13">
        <v>20</v>
      </c>
      <c r="G44" s="14">
        <v>98</v>
      </c>
      <c r="H44" s="14">
        <v>14</v>
      </c>
      <c r="I44" s="14">
        <v>0</v>
      </c>
      <c r="J44" s="14">
        <v>0</v>
      </c>
      <c r="K44" s="15">
        <v>0.69999999999999996</v>
      </c>
      <c r="L44" s="15">
        <v>0.080000000000000002</v>
      </c>
      <c r="M44" s="15">
        <v>0</v>
      </c>
      <c r="N44" s="15">
        <v>0</v>
      </c>
    </row>
    <row r="45" ht="15">
      <c r="A45" s="12"/>
      <c r="B45" s="39" t="s">
        <v>26</v>
      </c>
      <c r="C45" s="30"/>
      <c r="D45" s="31">
        <f t="shared" ref="D45:N45" si="8">SUM(D41:D44)</f>
        <v>24.200000000000003</v>
      </c>
      <c r="E45" s="31">
        <f t="shared" si="8"/>
        <v>28.799999999999997</v>
      </c>
      <c r="F45" s="31">
        <f t="shared" si="8"/>
        <v>49.299999999999997</v>
      </c>
      <c r="G45" s="32">
        <f t="shared" si="8"/>
        <v>551</v>
      </c>
      <c r="H45" s="32">
        <f t="shared" si="8"/>
        <v>264</v>
      </c>
      <c r="I45" s="32">
        <f t="shared" si="8"/>
        <v>37</v>
      </c>
      <c r="J45" s="32">
        <f t="shared" si="8"/>
        <v>391</v>
      </c>
      <c r="K45" s="33">
        <f t="shared" si="8"/>
        <v>4.2599999999999998</v>
      </c>
      <c r="L45" s="33">
        <f t="shared" si="8"/>
        <v>0.47000000000000003</v>
      </c>
      <c r="M45" s="33">
        <f t="shared" si="8"/>
        <v>1.8799999999999999</v>
      </c>
      <c r="N45" s="33">
        <f t="shared" si="8"/>
        <v>0.15500000000000003</v>
      </c>
    </row>
    <row r="46" ht="15">
      <c r="A46" s="12"/>
      <c r="B46" s="19" t="s">
        <v>27</v>
      </c>
      <c r="C46" s="20"/>
      <c r="D46" s="13"/>
      <c r="E46" s="13"/>
      <c r="F46" s="13"/>
      <c r="G46" s="14"/>
      <c r="H46" s="14"/>
      <c r="I46" s="14"/>
      <c r="J46" s="14"/>
      <c r="K46" s="15"/>
      <c r="L46" s="15"/>
      <c r="M46" s="15"/>
      <c r="N46" s="15"/>
    </row>
    <row r="47" ht="15">
      <c r="A47" s="12" t="s">
        <v>62</v>
      </c>
      <c r="B47" s="36" t="s">
        <v>63</v>
      </c>
      <c r="C47" s="23" t="s">
        <v>140</v>
      </c>
      <c r="D47" s="13">
        <v>12.699999999999999</v>
      </c>
      <c r="E47" s="13">
        <v>1</v>
      </c>
      <c r="F47" s="13">
        <v>15.9</v>
      </c>
      <c r="G47" s="14">
        <v>124</v>
      </c>
      <c r="H47" s="14">
        <v>13</v>
      </c>
      <c r="I47" s="14">
        <v>28</v>
      </c>
      <c r="J47" s="14">
        <v>44</v>
      </c>
      <c r="K47" s="15">
        <v>0.90000000000000002</v>
      </c>
      <c r="L47" s="15">
        <v>0.10000000000000001</v>
      </c>
      <c r="M47" s="15">
        <v>0.80000000000000004</v>
      </c>
      <c r="N47" s="15">
        <v>0.02</v>
      </c>
    </row>
    <row r="48" ht="15">
      <c r="A48" s="18">
        <v>260</v>
      </c>
      <c r="B48" s="35" t="s">
        <v>147</v>
      </c>
      <c r="C48" s="23" t="s">
        <v>31</v>
      </c>
      <c r="D48" s="24">
        <v>8.1999999999999993</v>
      </c>
      <c r="E48" s="24">
        <v>8.5999999999999996</v>
      </c>
      <c r="F48" s="24">
        <v>2.7999999999999998</v>
      </c>
      <c r="G48" s="25">
        <v>121</v>
      </c>
      <c r="H48" s="25">
        <v>16</v>
      </c>
      <c r="I48" s="25">
        <v>15</v>
      </c>
      <c r="J48" s="25">
        <v>23</v>
      </c>
      <c r="K48" s="21">
        <v>1</v>
      </c>
      <c r="L48" s="21">
        <v>0</v>
      </c>
      <c r="M48" s="21">
        <v>0.59999999999999998</v>
      </c>
      <c r="N48" s="21">
        <v>0.01</v>
      </c>
    </row>
    <row r="49" s="37" customFormat="1">
      <c r="A49" s="18">
        <v>302</v>
      </c>
      <c r="B49" s="36" t="s">
        <v>32</v>
      </c>
      <c r="C49" s="23" t="s">
        <v>33</v>
      </c>
      <c r="D49" s="24">
        <v>10.199999999999999</v>
      </c>
      <c r="E49" s="24">
        <v>8.8000000000000007</v>
      </c>
      <c r="F49" s="24">
        <v>44.100000000000001</v>
      </c>
      <c r="G49" s="25">
        <v>296</v>
      </c>
      <c r="H49" s="25">
        <v>18</v>
      </c>
      <c r="I49" s="25">
        <v>161</v>
      </c>
      <c r="J49" s="25">
        <v>242</v>
      </c>
      <c r="K49" s="21">
        <v>5.4000000000000004</v>
      </c>
      <c r="L49" s="21">
        <v>0.25</v>
      </c>
      <c r="M49" s="21">
        <v>0</v>
      </c>
      <c r="N49" s="21">
        <v>0.029999999999999999</v>
      </c>
      <c r="HR49" s="38"/>
    </row>
    <row r="50" ht="15">
      <c r="A50" s="18">
        <v>376</v>
      </c>
      <c r="B50" s="41" t="s">
        <v>43</v>
      </c>
      <c r="C50" s="23" t="s">
        <v>34</v>
      </c>
      <c r="D50" s="24">
        <v>0.20000000000000001</v>
      </c>
      <c r="E50" s="24">
        <v>0.10000000000000001</v>
      </c>
      <c r="F50" s="24">
        <v>10.1</v>
      </c>
      <c r="G50" s="25">
        <v>41</v>
      </c>
      <c r="H50" s="25">
        <v>5</v>
      </c>
      <c r="I50" s="25">
        <v>4</v>
      </c>
      <c r="J50" s="25">
        <v>8</v>
      </c>
      <c r="K50" s="21">
        <v>0.84999999999999998</v>
      </c>
      <c r="L50" s="21">
        <v>0</v>
      </c>
      <c r="M50" s="21">
        <v>0.10000000000000001</v>
      </c>
      <c r="N50" s="21">
        <v>0</v>
      </c>
    </row>
    <row r="51" ht="25.5">
      <c r="A51" s="12"/>
      <c r="B51" s="34" t="s">
        <v>35</v>
      </c>
      <c r="C51" s="20" t="s">
        <v>36</v>
      </c>
      <c r="D51" s="13">
        <v>3.7999999999999998</v>
      </c>
      <c r="E51" s="13">
        <v>0.80000000000000004</v>
      </c>
      <c r="F51" s="13">
        <v>25.100000000000001</v>
      </c>
      <c r="G51" s="14">
        <v>123</v>
      </c>
      <c r="H51" s="14">
        <v>28</v>
      </c>
      <c r="I51" s="14">
        <v>0</v>
      </c>
      <c r="J51" s="14">
        <v>0</v>
      </c>
      <c r="K51" s="15">
        <v>1.5</v>
      </c>
      <c r="L51" s="15">
        <v>0.20000000000000001</v>
      </c>
      <c r="M51" s="15">
        <v>0</v>
      </c>
      <c r="N51" s="15">
        <v>0</v>
      </c>
    </row>
    <row r="52" ht="15">
      <c r="A52" s="12"/>
      <c r="B52" s="39" t="s">
        <v>26</v>
      </c>
      <c r="C52" s="30"/>
      <c r="D52" s="31">
        <f t="shared" ref="D52:N52" si="9">SUM(D47:D51)</f>
        <v>35.099999999999994</v>
      </c>
      <c r="E52" s="31">
        <f t="shared" si="9"/>
        <v>19.300000000000001</v>
      </c>
      <c r="F52" s="31">
        <f t="shared" si="9"/>
        <v>98</v>
      </c>
      <c r="G52" s="32">
        <f t="shared" si="9"/>
        <v>705</v>
      </c>
      <c r="H52" s="32">
        <f t="shared" si="9"/>
        <v>80</v>
      </c>
      <c r="I52" s="32">
        <f t="shared" si="9"/>
        <v>208</v>
      </c>
      <c r="J52" s="32">
        <f t="shared" si="9"/>
        <v>317</v>
      </c>
      <c r="K52" s="33">
        <f t="shared" si="9"/>
        <v>9.6500000000000004</v>
      </c>
      <c r="L52" s="33">
        <f t="shared" si="9"/>
        <v>0.55000000000000004</v>
      </c>
      <c r="M52" s="33">
        <f t="shared" si="9"/>
        <v>1.5</v>
      </c>
      <c r="N52" s="33">
        <f t="shared" si="9"/>
        <v>0.059999999999999998</v>
      </c>
    </row>
    <row r="53" s="48" customFormat="1">
      <c r="A53" s="12"/>
      <c r="B53" s="19" t="s">
        <v>37</v>
      </c>
      <c r="C53" s="20"/>
      <c r="D53" s="13"/>
      <c r="E53" s="13"/>
      <c r="F53" s="13"/>
      <c r="G53" s="14"/>
      <c r="H53" s="14"/>
      <c r="I53" s="14"/>
      <c r="J53" s="14"/>
      <c r="K53" s="15"/>
      <c r="L53" s="15"/>
      <c r="M53" s="15"/>
      <c r="N53" s="15"/>
    </row>
    <row r="54" s="48" customFormat="1">
      <c r="A54" s="12">
        <v>386</v>
      </c>
      <c r="B54" s="41" t="s">
        <v>56</v>
      </c>
      <c r="C54" s="40">
        <v>200</v>
      </c>
      <c r="D54" s="24">
        <v>5.5999999999999996</v>
      </c>
      <c r="E54" s="24">
        <v>5</v>
      </c>
      <c r="F54" s="24">
        <v>22</v>
      </c>
      <c r="G54" s="25">
        <v>156</v>
      </c>
      <c r="H54" s="25">
        <v>242</v>
      </c>
      <c r="I54" s="25">
        <v>30</v>
      </c>
      <c r="J54" s="25">
        <v>188</v>
      </c>
      <c r="K54" s="21">
        <v>0.20000000000000001</v>
      </c>
      <c r="L54" s="21">
        <v>0.10000000000000001</v>
      </c>
      <c r="M54" s="21">
        <v>1.8</v>
      </c>
      <c r="N54" s="21">
        <v>0.040000000000000001</v>
      </c>
    </row>
    <row r="55" s="48" customFormat="1">
      <c r="A55" s="12" t="s">
        <v>60</v>
      </c>
      <c r="B55" s="41" t="s">
        <v>111</v>
      </c>
      <c r="C55" s="40">
        <v>100</v>
      </c>
      <c r="D55" s="24">
        <v>18.100000000000001</v>
      </c>
      <c r="E55" s="24">
        <v>19.300000000000001</v>
      </c>
      <c r="F55" s="24">
        <v>32.899999999999999</v>
      </c>
      <c r="G55" s="25">
        <v>379</v>
      </c>
      <c r="H55" s="25">
        <v>76</v>
      </c>
      <c r="I55" s="25">
        <v>26</v>
      </c>
      <c r="J55" s="25">
        <v>220</v>
      </c>
      <c r="K55" s="21">
        <v>2.7999999999999998</v>
      </c>
      <c r="L55" s="21">
        <v>0.10000000000000001</v>
      </c>
      <c r="M55" s="21">
        <v>0.10000000000000001</v>
      </c>
      <c r="N55" s="21">
        <v>0.029999999999999999</v>
      </c>
    </row>
    <row r="56" ht="15">
      <c r="A56" s="12"/>
      <c r="B56" s="39" t="s">
        <v>26</v>
      </c>
      <c r="C56" s="30"/>
      <c r="D56" s="31">
        <f t="shared" ref="D56:N56" si="10">SUM(D54:D55)</f>
        <v>23.700000000000003</v>
      </c>
      <c r="E56" s="31">
        <f t="shared" si="10"/>
        <v>24.300000000000001</v>
      </c>
      <c r="F56" s="31">
        <f t="shared" si="10"/>
        <v>54.899999999999999</v>
      </c>
      <c r="G56" s="32">
        <f t="shared" si="10"/>
        <v>535</v>
      </c>
      <c r="H56" s="32">
        <f t="shared" si="10"/>
        <v>318</v>
      </c>
      <c r="I56" s="32">
        <f t="shared" si="10"/>
        <v>56</v>
      </c>
      <c r="J56" s="32">
        <f t="shared" si="10"/>
        <v>408</v>
      </c>
      <c r="K56" s="33">
        <f t="shared" si="10"/>
        <v>3</v>
      </c>
      <c r="L56" s="33">
        <f t="shared" si="10"/>
        <v>0.20000000000000001</v>
      </c>
      <c r="M56" s="33">
        <f t="shared" si="10"/>
        <v>1.9000000000000001</v>
      </c>
      <c r="N56" s="33">
        <f t="shared" si="10"/>
        <v>0.070000000000000007</v>
      </c>
    </row>
    <row r="57" ht="15">
      <c r="A57" s="12"/>
      <c r="B57" s="47" t="s">
        <v>39</v>
      </c>
      <c r="C57" s="43"/>
      <c r="D57" s="43">
        <f t="shared" ref="D57:N57" si="11">D45+D52+D56</f>
        <v>83</v>
      </c>
      <c r="E57" s="43">
        <f t="shared" si="11"/>
        <v>72.399999999999991</v>
      </c>
      <c r="F57" s="43">
        <f t="shared" si="11"/>
        <v>202.20000000000002</v>
      </c>
      <c r="G57" s="44">
        <f t="shared" si="11"/>
        <v>1791</v>
      </c>
      <c r="H57" s="44">
        <f t="shared" si="11"/>
        <v>662</v>
      </c>
      <c r="I57" s="44">
        <f t="shared" si="11"/>
        <v>301</v>
      </c>
      <c r="J57" s="44">
        <f t="shared" si="11"/>
        <v>1116</v>
      </c>
      <c r="K57" s="45">
        <f t="shared" si="11"/>
        <v>16.91</v>
      </c>
      <c r="L57" s="45">
        <f t="shared" si="11"/>
        <v>1.22</v>
      </c>
      <c r="M57" s="45">
        <f t="shared" si="11"/>
        <v>5.2800000000000002</v>
      </c>
      <c r="N57" s="45">
        <f t="shared" si="11"/>
        <v>0.28500000000000003</v>
      </c>
    </row>
    <row r="58" ht="15">
      <c r="A58" s="12"/>
      <c r="B58" s="17" t="s">
        <v>57</v>
      </c>
      <c r="C58" s="20"/>
      <c r="D58" s="13"/>
      <c r="E58" s="13"/>
      <c r="F58" s="13"/>
      <c r="G58" s="14"/>
      <c r="H58" s="14"/>
      <c r="I58" s="14"/>
      <c r="J58" s="14"/>
      <c r="K58" s="15"/>
      <c r="L58" s="15"/>
      <c r="M58" s="15"/>
      <c r="N58" s="15"/>
    </row>
    <row r="59" ht="15">
      <c r="A59" s="12"/>
      <c r="B59" s="19" t="s">
        <v>19</v>
      </c>
      <c r="C59" s="20"/>
      <c r="D59" s="13"/>
      <c r="E59" s="13"/>
      <c r="F59" s="13"/>
      <c r="G59" s="14"/>
      <c r="H59" s="14"/>
      <c r="I59" s="14"/>
      <c r="J59" s="14"/>
      <c r="K59" s="15"/>
      <c r="L59" s="15"/>
      <c r="M59" s="15"/>
      <c r="N59" s="15"/>
      <c r="HR59" s="27"/>
      <c r="HS59" s="27"/>
    </row>
    <row r="60" ht="15">
      <c r="A60" s="12">
        <v>14</v>
      </c>
      <c r="B60" s="36" t="s">
        <v>53</v>
      </c>
      <c r="C60" s="20" t="s">
        <v>54</v>
      </c>
      <c r="D60" s="13">
        <v>0.10000000000000001</v>
      </c>
      <c r="E60" s="13">
        <v>7.2999999999999998</v>
      </c>
      <c r="F60" s="13">
        <v>0.10000000000000001</v>
      </c>
      <c r="G60" s="14">
        <v>66</v>
      </c>
      <c r="H60" s="14">
        <v>2</v>
      </c>
      <c r="I60" s="14">
        <v>0</v>
      </c>
      <c r="J60" s="14">
        <v>3</v>
      </c>
      <c r="K60" s="15">
        <v>0</v>
      </c>
      <c r="L60" s="15">
        <v>0</v>
      </c>
      <c r="M60" s="15">
        <v>0</v>
      </c>
      <c r="N60" s="15">
        <v>0.040000000000000001</v>
      </c>
      <c r="HR60" s="27"/>
      <c r="HS60" s="27"/>
    </row>
    <row r="61" ht="15">
      <c r="A61" s="12" t="s">
        <v>119</v>
      </c>
      <c r="B61" s="41" t="s">
        <v>148</v>
      </c>
      <c r="C61" s="40">
        <v>200</v>
      </c>
      <c r="D61" s="24">
        <v>13.6</v>
      </c>
      <c r="E61" s="24">
        <v>9.9700000000000006</v>
      </c>
      <c r="F61" s="24">
        <v>40.200000000000003</v>
      </c>
      <c r="G61" s="25">
        <v>305</v>
      </c>
      <c r="H61" s="25">
        <v>10</v>
      </c>
      <c r="I61" s="25">
        <v>4</v>
      </c>
      <c r="J61" s="25">
        <v>17</v>
      </c>
      <c r="K61" s="21">
        <v>0.29999999999999999</v>
      </c>
      <c r="L61" s="21">
        <v>0.29999999999999999</v>
      </c>
      <c r="M61" s="21">
        <v>3.2999999999999998</v>
      </c>
      <c r="N61" s="21">
        <v>0</v>
      </c>
      <c r="HR61" s="27"/>
      <c r="HS61" s="27"/>
    </row>
    <row r="62" ht="15">
      <c r="A62" s="12">
        <v>338</v>
      </c>
      <c r="B62" s="35" t="s">
        <v>145</v>
      </c>
      <c r="C62" s="23" t="s">
        <v>91</v>
      </c>
      <c r="D62" s="24">
        <v>0.40000000000000002</v>
      </c>
      <c r="E62" s="24">
        <v>0.40000000000000002</v>
      </c>
      <c r="F62" s="13">
        <v>10.800000000000001</v>
      </c>
      <c r="G62" s="14">
        <v>49</v>
      </c>
      <c r="H62" s="14">
        <v>18</v>
      </c>
      <c r="I62" s="14">
        <v>10</v>
      </c>
      <c r="J62" s="14">
        <v>12</v>
      </c>
      <c r="K62" s="15">
        <v>2.3999999999999999</v>
      </c>
      <c r="L62" s="15">
        <v>0</v>
      </c>
      <c r="M62" s="15">
        <v>11</v>
      </c>
      <c r="N62" s="15">
        <v>0</v>
      </c>
      <c r="HR62" s="27"/>
      <c r="HS62" s="27"/>
    </row>
    <row r="63" ht="15">
      <c r="A63" s="53">
        <v>377</v>
      </c>
      <c r="B63" s="54" t="s">
        <v>22</v>
      </c>
      <c r="C63" s="55" t="s">
        <v>23</v>
      </c>
      <c r="D63" s="56">
        <v>0.30000000000000004</v>
      </c>
      <c r="E63" s="56">
        <v>0.10000000000000001</v>
      </c>
      <c r="F63" s="56">
        <v>10.300000000000001</v>
      </c>
      <c r="G63" s="57">
        <v>43</v>
      </c>
      <c r="H63" s="57">
        <v>8</v>
      </c>
      <c r="I63" s="57">
        <v>5</v>
      </c>
      <c r="J63" s="57">
        <v>10</v>
      </c>
      <c r="K63" s="58">
        <v>0.89000000000000001</v>
      </c>
      <c r="L63" s="58">
        <v>0</v>
      </c>
      <c r="M63" s="58">
        <v>2.8999999999999999</v>
      </c>
      <c r="N63" s="58">
        <v>0</v>
      </c>
    </row>
    <row r="64" ht="15">
      <c r="A64" s="12"/>
      <c r="B64" s="26" t="s">
        <v>24</v>
      </c>
      <c r="C64" s="20" t="s">
        <v>90</v>
      </c>
      <c r="D64" s="13">
        <v>2.7999999999999998</v>
      </c>
      <c r="E64" s="13">
        <v>0.69999999999999996</v>
      </c>
      <c r="F64" s="13">
        <v>20</v>
      </c>
      <c r="G64" s="14">
        <v>98</v>
      </c>
      <c r="H64" s="14">
        <v>14</v>
      </c>
      <c r="I64" s="14">
        <v>0</v>
      </c>
      <c r="J64" s="14">
        <v>0</v>
      </c>
      <c r="K64" s="15">
        <v>0.69999999999999996</v>
      </c>
      <c r="L64" s="15">
        <v>0.080000000000000002</v>
      </c>
      <c r="M64" s="15">
        <v>0</v>
      </c>
      <c r="N64" s="15">
        <v>0</v>
      </c>
    </row>
    <row r="65" s="37" customFormat="1">
      <c r="A65" s="12"/>
      <c r="B65" s="39" t="s">
        <v>26</v>
      </c>
      <c r="C65" s="30"/>
      <c r="D65" s="31">
        <f t="shared" ref="D65:N65" si="12">SUM(D60:D64)</f>
        <v>17.199999999999999</v>
      </c>
      <c r="E65" s="31">
        <f t="shared" si="12"/>
        <v>18.469999999999999</v>
      </c>
      <c r="F65" s="31">
        <f t="shared" si="12"/>
        <v>81.400000000000006</v>
      </c>
      <c r="G65" s="32">
        <f t="shared" si="12"/>
        <v>561</v>
      </c>
      <c r="H65" s="32">
        <f t="shared" si="12"/>
        <v>52</v>
      </c>
      <c r="I65" s="32">
        <f t="shared" si="12"/>
        <v>19</v>
      </c>
      <c r="J65" s="32">
        <f t="shared" si="12"/>
        <v>42</v>
      </c>
      <c r="K65" s="33">
        <f t="shared" si="12"/>
        <v>4.29</v>
      </c>
      <c r="L65" s="33">
        <f t="shared" si="12"/>
        <v>0.38</v>
      </c>
      <c r="M65" s="33">
        <f t="shared" si="12"/>
        <v>17.199999999999999</v>
      </c>
      <c r="N65" s="33">
        <f t="shared" si="12"/>
        <v>0.040000000000000001</v>
      </c>
      <c r="HR65" s="38"/>
    </row>
    <row r="66" s="37" customFormat="1">
      <c r="A66" s="12"/>
      <c r="B66" s="19" t="s">
        <v>66</v>
      </c>
      <c r="C66" s="20"/>
      <c r="D66" s="13"/>
      <c r="E66" s="13"/>
      <c r="F66" s="13"/>
      <c r="G66" s="14"/>
      <c r="H66" s="14"/>
      <c r="I66" s="14"/>
      <c r="J66" s="14"/>
      <c r="K66" s="15"/>
      <c r="L66" s="15"/>
      <c r="M66" s="15"/>
      <c r="N66" s="15"/>
      <c r="HR66" s="38"/>
    </row>
    <row r="67" ht="25.5">
      <c r="A67" s="12">
        <v>82</v>
      </c>
      <c r="B67" s="41" t="s">
        <v>99</v>
      </c>
      <c r="C67" s="20" t="s">
        <v>55</v>
      </c>
      <c r="D67" s="13">
        <v>5.5</v>
      </c>
      <c r="E67" s="13">
        <v>7.9000000000000004</v>
      </c>
      <c r="F67" s="13">
        <v>13.9</v>
      </c>
      <c r="G67" s="14">
        <v>149</v>
      </c>
      <c r="H67" s="14">
        <v>41</v>
      </c>
      <c r="I67" s="14">
        <v>26</v>
      </c>
      <c r="J67" s="14">
        <v>84</v>
      </c>
      <c r="K67" s="15">
        <v>1.6000000000000001</v>
      </c>
      <c r="L67" s="15">
        <v>0.20000000000000001</v>
      </c>
      <c r="M67" s="15">
        <v>10.4</v>
      </c>
      <c r="N67" s="15">
        <v>0.050000000000000003</v>
      </c>
    </row>
    <row r="68" ht="15">
      <c r="A68" s="69">
        <v>234</v>
      </c>
      <c r="B68" s="70" t="s">
        <v>92</v>
      </c>
      <c r="C68" s="71" t="s">
        <v>31</v>
      </c>
      <c r="D68" s="72">
        <v>15.300000000000001</v>
      </c>
      <c r="E68" s="72">
        <v>12.5</v>
      </c>
      <c r="F68" s="72">
        <v>18.399999999999999</v>
      </c>
      <c r="G68" s="73">
        <v>246</v>
      </c>
      <c r="H68" s="73">
        <v>62</v>
      </c>
      <c r="I68" s="73">
        <v>43</v>
      </c>
      <c r="J68" s="73">
        <v>176</v>
      </c>
      <c r="K68" s="74">
        <v>1.3</v>
      </c>
      <c r="L68" s="74">
        <v>0.20000000000000001</v>
      </c>
      <c r="M68" s="74">
        <v>0.40000000000000002</v>
      </c>
      <c r="N68" s="74">
        <v>4.4000000000000004</v>
      </c>
    </row>
    <row r="69" s="37" customFormat="1">
      <c r="A69" s="12">
        <v>312</v>
      </c>
      <c r="B69" s="16" t="s">
        <v>59</v>
      </c>
      <c r="C69" s="20" t="s">
        <v>33</v>
      </c>
      <c r="D69" s="13">
        <v>3.7999999999999998</v>
      </c>
      <c r="E69" s="13">
        <v>6.2999999999999998</v>
      </c>
      <c r="F69" s="13">
        <v>14.5</v>
      </c>
      <c r="G69" s="14">
        <v>130</v>
      </c>
      <c r="H69" s="14">
        <v>46</v>
      </c>
      <c r="I69" s="14">
        <v>33</v>
      </c>
      <c r="J69" s="14">
        <v>99</v>
      </c>
      <c r="K69" s="15">
        <v>1.1799999999999999</v>
      </c>
      <c r="L69" s="15">
        <v>0.01</v>
      </c>
      <c r="M69" s="15">
        <v>0.35999999999999999</v>
      </c>
      <c r="N69" s="15">
        <v>0.059999999999999998</v>
      </c>
      <c r="HQ69" s="38"/>
    </row>
    <row r="70" ht="15">
      <c r="A70" s="18">
        <v>342</v>
      </c>
      <c r="B70" s="41" t="s">
        <v>101</v>
      </c>
      <c r="C70" s="23" t="s">
        <v>34</v>
      </c>
      <c r="D70" s="24">
        <v>0.20000000000000001</v>
      </c>
      <c r="E70" s="24">
        <v>0.20000000000000001</v>
      </c>
      <c r="F70" s="24">
        <v>13.9</v>
      </c>
      <c r="G70" s="25">
        <v>58</v>
      </c>
      <c r="H70" s="25">
        <v>7</v>
      </c>
      <c r="I70" s="25">
        <v>4</v>
      </c>
      <c r="J70" s="25">
        <v>4</v>
      </c>
      <c r="K70" s="21">
        <v>0.90000000000000002</v>
      </c>
      <c r="L70" s="21">
        <v>0</v>
      </c>
      <c r="M70" s="21">
        <v>4.0999999999999996</v>
      </c>
      <c r="N70" s="21">
        <v>0</v>
      </c>
    </row>
    <row r="71" ht="25.5">
      <c r="A71" s="12"/>
      <c r="B71" s="34" t="s">
        <v>35</v>
      </c>
      <c r="C71" s="20" t="s">
        <v>36</v>
      </c>
      <c r="D71" s="13">
        <v>3.7999999999999998</v>
      </c>
      <c r="E71" s="13">
        <v>0.80000000000000004</v>
      </c>
      <c r="F71" s="13">
        <v>25.100000000000001</v>
      </c>
      <c r="G71" s="14">
        <v>123</v>
      </c>
      <c r="H71" s="14">
        <v>28</v>
      </c>
      <c r="I71" s="14">
        <v>0</v>
      </c>
      <c r="J71" s="14">
        <v>0</v>
      </c>
      <c r="K71" s="15">
        <v>1.5</v>
      </c>
      <c r="L71" s="15">
        <v>0.20000000000000001</v>
      </c>
      <c r="M71" s="15">
        <v>0</v>
      </c>
      <c r="N71" s="15">
        <v>0</v>
      </c>
    </row>
    <row r="72" ht="15">
      <c r="A72" s="18"/>
      <c r="B72" s="29" t="s">
        <v>26</v>
      </c>
      <c r="C72" s="30"/>
      <c r="D72" s="49">
        <f t="shared" ref="D72:N72" si="13">SUM(D67:D71)</f>
        <v>28.600000000000001</v>
      </c>
      <c r="E72" s="49">
        <f t="shared" si="13"/>
        <v>27.699999999999999</v>
      </c>
      <c r="F72" s="49">
        <f t="shared" si="13"/>
        <v>85.799999999999997</v>
      </c>
      <c r="G72" s="40">
        <f t="shared" si="13"/>
        <v>706</v>
      </c>
      <c r="H72" s="40">
        <f t="shared" si="13"/>
        <v>184</v>
      </c>
      <c r="I72" s="40">
        <f t="shared" si="13"/>
        <v>106</v>
      </c>
      <c r="J72" s="40">
        <f t="shared" si="13"/>
        <v>363</v>
      </c>
      <c r="K72" s="28">
        <f t="shared" si="13"/>
        <v>6.4800000000000004</v>
      </c>
      <c r="L72" s="28">
        <f t="shared" si="13"/>
        <v>0.6100000000000001</v>
      </c>
      <c r="M72" s="28">
        <f t="shared" si="13"/>
        <v>15.26</v>
      </c>
      <c r="N72" s="28">
        <f t="shared" si="13"/>
        <v>4.5099999999999998</v>
      </c>
    </row>
    <row r="73" ht="15">
      <c r="A73" s="12"/>
      <c r="B73" s="19" t="s">
        <v>37</v>
      </c>
      <c r="C73" s="20"/>
      <c r="D73" s="13"/>
      <c r="E73" s="13"/>
      <c r="F73" s="13"/>
      <c r="G73" s="14"/>
      <c r="H73" s="14"/>
      <c r="I73" s="14"/>
      <c r="J73" s="14"/>
      <c r="K73" s="15"/>
      <c r="L73" s="15"/>
      <c r="M73" s="15"/>
      <c r="N73" s="15"/>
    </row>
    <row r="74" ht="15.75" customHeight="1">
      <c r="A74" s="12" t="s">
        <v>130</v>
      </c>
      <c r="B74" s="36" t="s">
        <v>50</v>
      </c>
      <c r="C74" s="20" t="s">
        <v>31</v>
      </c>
      <c r="D74" s="13">
        <v>8.5999999999999996</v>
      </c>
      <c r="E74" s="13">
        <v>10.800000000000001</v>
      </c>
      <c r="F74" s="13">
        <v>42.299999999999997</v>
      </c>
      <c r="G74" s="14">
        <v>301</v>
      </c>
      <c r="H74" s="14">
        <v>38</v>
      </c>
      <c r="I74" s="14">
        <v>12</v>
      </c>
      <c r="J74" s="14">
        <v>63</v>
      </c>
      <c r="K74" s="15">
        <v>0.69999999999999996</v>
      </c>
      <c r="L74" s="15">
        <v>0.10000000000000001</v>
      </c>
      <c r="M74" s="15">
        <v>0.10000000000000001</v>
      </c>
      <c r="N74" s="15">
        <v>0.01</v>
      </c>
    </row>
    <row r="75" ht="15">
      <c r="A75" s="12">
        <v>338</v>
      </c>
      <c r="B75" s="35" t="s">
        <v>145</v>
      </c>
      <c r="C75" s="23" t="s">
        <v>91</v>
      </c>
      <c r="D75" s="24">
        <v>0.40000000000000002</v>
      </c>
      <c r="E75" s="24">
        <v>0.40000000000000002</v>
      </c>
      <c r="F75" s="13">
        <v>10.800000000000001</v>
      </c>
      <c r="G75" s="14">
        <v>49</v>
      </c>
      <c r="H75" s="14">
        <v>18</v>
      </c>
      <c r="I75" s="14">
        <v>10</v>
      </c>
      <c r="J75" s="14">
        <v>12</v>
      </c>
      <c r="K75" s="15">
        <v>2.3999999999999999</v>
      </c>
      <c r="L75" s="15">
        <v>0</v>
      </c>
      <c r="M75" s="15">
        <v>11</v>
      </c>
      <c r="N75" s="15">
        <v>0</v>
      </c>
    </row>
    <row r="76" ht="15">
      <c r="A76" s="18">
        <v>388</v>
      </c>
      <c r="B76" s="41" t="s">
        <v>38</v>
      </c>
      <c r="C76" s="23" t="s">
        <v>34</v>
      </c>
      <c r="D76" s="24">
        <v>0.69999999999999996</v>
      </c>
      <c r="E76" s="24">
        <v>0.30000000000000004</v>
      </c>
      <c r="F76" s="24">
        <v>24.600000000000001</v>
      </c>
      <c r="G76" s="25">
        <v>104</v>
      </c>
      <c r="H76" s="25">
        <v>10</v>
      </c>
      <c r="I76" s="25">
        <v>3</v>
      </c>
      <c r="J76" s="25">
        <v>3</v>
      </c>
      <c r="K76" s="21">
        <v>0.65000000000000002</v>
      </c>
      <c r="L76" s="21">
        <v>0.01</v>
      </c>
      <c r="M76" s="21">
        <v>20</v>
      </c>
      <c r="N76" s="21">
        <v>0</v>
      </c>
    </row>
    <row r="77" ht="15">
      <c r="A77" s="12"/>
      <c r="B77" s="39" t="s">
        <v>26</v>
      </c>
      <c r="C77" s="30"/>
      <c r="D77" s="31">
        <f>SUM(D74:D76)</f>
        <v>9.6999999999999993</v>
      </c>
      <c r="E77" s="31">
        <f t="shared" ref="E77:N77" si="14">SUM(E74:E76)</f>
        <v>11.500000000000002</v>
      </c>
      <c r="F77" s="31">
        <f t="shared" si="14"/>
        <v>77.699999999999989</v>
      </c>
      <c r="G77" s="32">
        <f t="shared" si="14"/>
        <v>454</v>
      </c>
      <c r="H77" s="32">
        <f t="shared" si="14"/>
        <v>66</v>
      </c>
      <c r="I77" s="32">
        <f t="shared" si="14"/>
        <v>25</v>
      </c>
      <c r="J77" s="32">
        <f t="shared" si="14"/>
        <v>78</v>
      </c>
      <c r="K77" s="33">
        <f t="shared" si="14"/>
        <v>3.7499999999999996</v>
      </c>
      <c r="L77" s="33">
        <f t="shared" si="14"/>
        <v>0.11</v>
      </c>
      <c r="M77" s="33">
        <f t="shared" si="14"/>
        <v>31.100000000000001</v>
      </c>
      <c r="N77" s="33">
        <f t="shared" si="14"/>
        <v>0.01</v>
      </c>
    </row>
    <row r="78" ht="15">
      <c r="A78" s="12"/>
      <c r="B78" s="47" t="s">
        <v>39</v>
      </c>
      <c r="C78" s="44">
        <f t="shared" ref="C78:N78" si="15">C65+C72+C77</f>
        <v>0</v>
      </c>
      <c r="D78" s="43">
        <f t="shared" si="15"/>
        <v>55.5</v>
      </c>
      <c r="E78" s="43">
        <f t="shared" si="15"/>
        <v>57.670000000000002</v>
      </c>
      <c r="F78" s="43">
        <f t="shared" si="15"/>
        <v>244.89999999999998</v>
      </c>
      <c r="G78" s="44">
        <f t="shared" si="15"/>
        <v>1721</v>
      </c>
      <c r="H78" s="44">
        <f t="shared" si="15"/>
        <v>302</v>
      </c>
      <c r="I78" s="44">
        <f t="shared" si="15"/>
        <v>150</v>
      </c>
      <c r="J78" s="44">
        <f t="shared" si="15"/>
        <v>483</v>
      </c>
      <c r="K78" s="45">
        <f t="shared" si="15"/>
        <v>14.52</v>
      </c>
      <c r="L78" s="45">
        <f t="shared" si="15"/>
        <v>1.1000000000000001</v>
      </c>
      <c r="M78" s="45">
        <f t="shared" si="15"/>
        <v>63.560000000000002</v>
      </c>
      <c r="N78" s="45">
        <f t="shared" si="15"/>
        <v>4.5599999999999996</v>
      </c>
    </row>
    <row r="79" ht="15">
      <c r="A79" s="12"/>
      <c r="B79" s="17" t="s">
        <v>61</v>
      </c>
      <c r="C79" s="20"/>
      <c r="D79" s="13"/>
      <c r="E79" s="13"/>
      <c r="F79" s="13"/>
      <c r="G79" s="14"/>
      <c r="H79" s="14"/>
      <c r="I79" s="14"/>
      <c r="J79" s="14"/>
      <c r="K79" s="15"/>
      <c r="L79" s="15"/>
      <c r="M79" s="15"/>
      <c r="N79" s="15"/>
    </row>
    <row r="80" s="37" customFormat="1">
      <c r="A80" s="12"/>
      <c r="B80" s="19" t="s">
        <v>19</v>
      </c>
      <c r="C80" s="20"/>
      <c r="D80" s="13"/>
      <c r="E80" s="13"/>
      <c r="F80" s="13"/>
      <c r="G80" s="14"/>
      <c r="H80" s="14"/>
      <c r="I80" s="14"/>
      <c r="J80" s="14"/>
      <c r="K80" s="15"/>
      <c r="L80" s="15"/>
      <c r="M80" s="15"/>
      <c r="N80" s="15"/>
      <c r="HR80" s="38"/>
    </row>
    <row r="81" s="37" customFormat="1">
      <c r="A81" s="12">
        <v>14</v>
      </c>
      <c r="B81" s="36" t="s">
        <v>103</v>
      </c>
      <c r="C81" s="20" t="s">
        <v>54</v>
      </c>
      <c r="D81" s="13">
        <v>0.10000000000000001</v>
      </c>
      <c r="E81" s="13">
        <v>6.2000000000000002</v>
      </c>
      <c r="F81" s="13">
        <v>2.2000000000000002</v>
      </c>
      <c r="G81" s="14">
        <v>65</v>
      </c>
      <c r="H81" s="14">
        <v>0</v>
      </c>
      <c r="I81" s="14">
        <v>0</v>
      </c>
      <c r="J81" s="14">
        <v>0</v>
      </c>
      <c r="K81" s="15">
        <v>0</v>
      </c>
      <c r="L81" s="15">
        <v>0</v>
      </c>
      <c r="M81" s="15">
        <v>0</v>
      </c>
      <c r="N81" s="15">
        <v>0</v>
      </c>
      <c r="HR81" s="38"/>
    </row>
    <row r="82" s="37" customFormat="1">
      <c r="A82" s="18">
        <v>259</v>
      </c>
      <c r="B82" s="36" t="s">
        <v>149</v>
      </c>
      <c r="C82" s="23" t="s">
        <v>34</v>
      </c>
      <c r="D82" s="24">
        <v>9</v>
      </c>
      <c r="E82" s="24">
        <v>11.699999999999999</v>
      </c>
      <c r="F82" s="24">
        <v>20.5</v>
      </c>
      <c r="G82" s="25">
        <v>224</v>
      </c>
      <c r="H82" s="25">
        <v>23</v>
      </c>
      <c r="I82" s="25">
        <v>42</v>
      </c>
      <c r="J82" s="25">
        <v>96</v>
      </c>
      <c r="K82" s="21">
        <v>2</v>
      </c>
      <c r="L82" s="21">
        <v>0.29999999999999999</v>
      </c>
      <c r="M82" s="21">
        <v>9</v>
      </c>
      <c r="N82" s="21">
        <v>0</v>
      </c>
      <c r="HR82" s="38"/>
    </row>
    <row r="83" ht="15">
      <c r="A83" s="18">
        <v>376</v>
      </c>
      <c r="B83" s="41" t="s">
        <v>43</v>
      </c>
      <c r="C83" s="23" t="s">
        <v>34</v>
      </c>
      <c r="D83" s="24">
        <v>0.20000000000000001</v>
      </c>
      <c r="E83" s="24">
        <v>0.10000000000000001</v>
      </c>
      <c r="F83" s="24">
        <v>10.1</v>
      </c>
      <c r="G83" s="25">
        <v>41</v>
      </c>
      <c r="H83" s="25">
        <v>5</v>
      </c>
      <c r="I83" s="25">
        <v>4</v>
      </c>
      <c r="J83" s="25">
        <v>8</v>
      </c>
      <c r="K83" s="21">
        <v>0.84999999999999998</v>
      </c>
      <c r="L83" s="21">
        <v>0</v>
      </c>
      <c r="M83" s="21">
        <v>0.10000000000000001</v>
      </c>
      <c r="N83" s="21">
        <v>0</v>
      </c>
    </row>
    <row r="84" ht="15">
      <c r="A84" s="12"/>
      <c r="B84" s="26" t="s">
        <v>24</v>
      </c>
      <c r="C84" s="20" t="s">
        <v>81</v>
      </c>
      <c r="D84" s="13">
        <v>1.6000000000000001</v>
      </c>
      <c r="E84" s="13">
        <v>0.40000000000000002</v>
      </c>
      <c r="F84" s="13">
        <v>11.44</v>
      </c>
      <c r="G84" s="14">
        <v>56</v>
      </c>
      <c r="H84" s="14">
        <v>8</v>
      </c>
      <c r="I84" s="14">
        <v>0</v>
      </c>
      <c r="J84" s="14">
        <v>0</v>
      </c>
      <c r="K84" s="15">
        <v>0.40000000000000002</v>
      </c>
      <c r="L84" s="15">
        <v>0.064000000000000001</v>
      </c>
      <c r="M84" s="15">
        <v>0</v>
      </c>
      <c r="N84" s="15">
        <v>0</v>
      </c>
    </row>
    <row r="85" ht="15">
      <c r="A85" s="12"/>
      <c r="B85" s="39" t="s">
        <v>26</v>
      </c>
      <c r="C85" s="30"/>
      <c r="D85" s="31">
        <f t="shared" ref="D85:N85" si="16">SUM(D81:D84)</f>
        <v>10.899999999999999</v>
      </c>
      <c r="E85" s="31">
        <f t="shared" si="16"/>
        <v>18.399999999999999</v>
      </c>
      <c r="F85" s="31">
        <f t="shared" si="16"/>
        <v>44.239999999999995</v>
      </c>
      <c r="G85" s="32">
        <f t="shared" si="16"/>
        <v>386</v>
      </c>
      <c r="H85" s="32">
        <f t="shared" si="16"/>
        <v>36</v>
      </c>
      <c r="I85" s="32">
        <f t="shared" si="16"/>
        <v>46</v>
      </c>
      <c r="J85" s="32">
        <f t="shared" si="16"/>
        <v>104</v>
      </c>
      <c r="K85" s="33">
        <f t="shared" si="16"/>
        <v>3.25</v>
      </c>
      <c r="L85" s="33">
        <f t="shared" si="16"/>
        <v>0.36399999999999999</v>
      </c>
      <c r="M85" s="33">
        <f t="shared" si="16"/>
        <v>9.0999999999999996</v>
      </c>
      <c r="N85" s="33">
        <f t="shared" si="16"/>
        <v>0</v>
      </c>
    </row>
    <row r="86" ht="15">
      <c r="A86" s="12"/>
      <c r="B86" s="19" t="s">
        <v>27</v>
      </c>
      <c r="C86" s="20"/>
      <c r="D86" s="13"/>
      <c r="E86" s="13"/>
      <c r="F86" s="13"/>
      <c r="G86" s="14"/>
      <c r="H86" s="14"/>
      <c r="I86" s="14"/>
      <c r="J86" s="14"/>
      <c r="K86" s="15"/>
      <c r="L86" s="15"/>
      <c r="M86" s="15"/>
      <c r="N86" s="15"/>
    </row>
    <row r="87" ht="25.5">
      <c r="A87" s="12">
        <v>88</v>
      </c>
      <c r="B87" s="41" t="s">
        <v>104</v>
      </c>
      <c r="C87" s="20" t="s">
        <v>45</v>
      </c>
      <c r="D87" s="13">
        <v>3.1000000000000001</v>
      </c>
      <c r="E87" s="13">
        <v>4.2000000000000002</v>
      </c>
      <c r="F87" s="13">
        <v>7.7999999999999998</v>
      </c>
      <c r="G87" s="14">
        <v>82</v>
      </c>
      <c r="H87" s="14">
        <v>36</v>
      </c>
      <c r="I87" s="14">
        <v>21</v>
      </c>
      <c r="J87" s="14">
        <v>67</v>
      </c>
      <c r="K87" s="15">
        <v>1.1000000000000001</v>
      </c>
      <c r="L87" s="15">
        <v>0.23999999999999999</v>
      </c>
      <c r="M87" s="15">
        <v>18.699999999999999</v>
      </c>
      <c r="N87" s="15">
        <v>0</v>
      </c>
      <c r="HQ87" s="27"/>
      <c r="HR87" s="27"/>
    </row>
    <row r="88" ht="15">
      <c r="A88" s="18" t="s">
        <v>84</v>
      </c>
      <c r="B88" s="41" t="s">
        <v>85</v>
      </c>
      <c r="C88" s="23" t="s">
        <v>31</v>
      </c>
      <c r="D88" s="13">
        <v>24</v>
      </c>
      <c r="E88" s="13">
        <v>16.699999999999999</v>
      </c>
      <c r="F88" s="13">
        <v>12.4</v>
      </c>
      <c r="G88" s="14">
        <v>296</v>
      </c>
      <c r="H88" s="14">
        <v>17</v>
      </c>
      <c r="I88" s="14">
        <v>89</v>
      </c>
      <c r="J88" s="14">
        <v>173</v>
      </c>
      <c r="K88" s="15">
        <v>2.1099999999999999</v>
      </c>
      <c r="L88" s="15">
        <v>0.11</v>
      </c>
      <c r="M88" s="15">
        <v>1.6599999999999999</v>
      </c>
      <c r="N88" s="15">
        <v>0.080000000000000002</v>
      </c>
      <c r="HQ88" s="27"/>
      <c r="HR88" s="27"/>
    </row>
    <row r="89" ht="15">
      <c r="A89" s="18">
        <v>304</v>
      </c>
      <c r="B89" s="41" t="s">
        <v>102</v>
      </c>
      <c r="C89" s="40">
        <v>180</v>
      </c>
      <c r="D89" s="24">
        <v>4.4000000000000004</v>
      </c>
      <c r="E89" s="24">
        <v>7.5</v>
      </c>
      <c r="F89" s="24">
        <v>33.700000000000003</v>
      </c>
      <c r="G89" s="25">
        <v>220</v>
      </c>
      <c r="H89" s="25">
        <v>2</v>
      </c>
      <c r="I89" s="25">
        <v>23</v>
      </c>
      <c r="J89" s="25">
        <v>73</v>
      </c>
      <c r="K89" s="21">
        <v>0.62</v>
      </c>
      <c r="L89" s="21">
        <v>0.029999999999999999</v>
      </c>
      <c r="M89" s="21">
        <v>0</v>
      </c>
      <c r="N89" s="21">
        <v>0.040000000000000001</v>
      </c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</row>
    <row r="90" ht="15">
      <c r="A90" s="12">
        <v>348</v>
      </c>
      <c r="B90" s="34" t="s">
        <v>48</v>
      </c>
      <c r="C90" s="20" t="s">
        <v>34</v>
      </c>
      <c r="D90" s="13">
        <v>1</v>
      </c>
      <c r="E90" s="13">
        <v>0</v>
      </c>
      <c r="F90" s="13">
        <v>13.199999999999999</v>
      </c>
      <c r="G90" s="14">
        <v>86</v>
      </c>
      <c r="H90" s="14">
        <v>33</v>
      </c>
      <c r="I90" s="14">
        <v>21</v>
      </c>
      <c r="J90" s="14">
        <v>29</v>
      </c>
      <c r="K90" s="15">
        <v>0.68999999999999995</v>
      </c>
      <c r="L90" s="15">
        <v>0.02</v>
      </c>
      <c r="M90" s="15">
        <v>0.89000000000000001</v>
      </c>
      <c r="N90" s="15">
        <v>0</v>
      </c>
    </row>
    <row r="91" ht="25.5">
      <c r="A91" s="12"/>
      <c r="B91" s="34" t="s">
        <v>35</v>
      </c>
      <c r="C91" s="20" t="s">
        <v>36</v>
      </c>
      <c r="D91" s="13">
        <v>3.7999999999999998</v>
      </c>
      <c r="E91" s="13">
        <v>0.80000000000000004</v>
      </c>
      <c r="F91" s="13">
        <v>25.100000000000001</v>
      </c>
      <c r="G91" s="14">
        <v>123</v>
      </c>
      <c r="H91" s="14">
        <v>28</v>
      </c>
      <c r="I91" s="14">
        <v>0</v>
      </c>
      <c r="J91" s="14">
        <v>0</v>
      </c>
      <c r="K91" s="15">
        <v>1.5</v>
      </c>
      <c r="L91" s="15">
        <v>0.20000000000000001</v>
      </c>
      <c r="M91" s="15">
        <v>0</v>
      </c>
      <c r="N91" s="15">
        <v>0</v>
      </c>
    </row>
    <row r="92" ht="15">
      <c r="A92" s="12"/>
      <c r="B92" s="39" t="s">
        <v>26</v>
      </c>
      <c r="C92" s="30"/>
      <c r="D92" s="31">
        <f t="shared" ref="D92:N92" si="17">SUM(D87:D91)</f>
        <v>36.299999999999997</v>
      </c>
      <c r="E92" s="31">
        <f t="shared" si="17"/>
        <v>29.199999999999999</v>
      </c>
      <c r="F92" s="31">
        <f t="shared" si="17"/>
        <v>92.200000000000017</v>
      </c>
      <c r="G92" s="32">
        <f t="shared" si="17"/>
        <v>807</v>
      </c>
      <c r="H92" s="32">
        <f t="shared" si="17"/>
        <v>116</v>
      </c>
      <c r="I92" s="32">
        <f t="shared" si="17"/>
        <v>154</v>
      </c>
      <c r="J92" s="32">
        <f t="shared" si="17"/>
        <v>342</v>
      </c>
      <c r="K92" s="33">
        <f t="shared" si="17"/>
        <v>6.0199999999999996</v>
      </c>
      <c r="L92" s="33">
        <f t="shared" si="17"/>
        <v>0.60000000000000009</v>
      </c>
      <c r="M92" s="33">
        <f t="shared" si="17"/>
        <v>21.25</v>
      </c>
      <c r="N92" s="33">
        <f t="shared" si="17"/>
        <v>0.12</v>
      </c>
    </row>
    <row r="93" ht="15">
      <c r="A93" s="12"/>
      <c r="B93" s="19" t="s">
        <v>37</v>
      </c>
      <c r="C93" s="20"/>
      <c r="D93" s="13"/>
      <c r="E93" s="13"/>
      <c r="F93" s="13"/>
      <c r="G93" s="14"/>
      <c r="H93" s="14"/>
      <c r="I93" s="14"/>
      <c r="J93" s="14"/>
      <c r="K93" s="15"/>
      <c r="L93" s="15"/>
      <c r="M93" s="15"/>
      <c r="N93" s="15"/>
    </row>
    <row r="94" ht="15">
      <c r="A94" s="12" t="s">
        <v>128</v>
      </c>
      <c r="B94" s="36" t="s">
        <v>126</v>
      </c>
      <c r="C94" s="40">
        <v>100</v>
      </c>
      <c r="D94" s="24">
        <v>6.5999999999999996</v>
      </c>
      <c r="E94" s="24">
        <v>10</v>
      </c>
      <c r="F94" s="24">
        <v>48.5</v>
      </c>
      <c r="G94" s="25">
        <v>310</v>
      </c>
      <c r="H94" s="25">
        <v>10</v>
      </c>
      <c r="I94" s="25">
        <v>10</v>
      </c>
      <c r="J94" s="25">
        <v>51</v>
      </c>
      <c r="K94" s="21">
        <v>0.80000000000000004</v>
      </c>
      <c r="L94" s="21">
        <v>0.10000000000000001</v>
      </c>
      <c r="M94" s="21">
        <v>0</v>
      </c>
      <c r="N94" s="21">
        <v>0</v>
      </c>
    </row>
    <row r="95" ht="15">
      <c r="A95" s="18"/>
      <c r="B95" s="41" t="s">
        <v>150</v>
      </c>
      <c r="C95" s="23" t="s">
        <v>34</v>
      </c>
      <c r="D95" s="24">
        <v>0</v>
      </c>
      <c r="E95" s="24">
        <v>0</v>
      </c>
      <c r="F95" s="24">
        <v>23</v>
      </c>
      <c r="G95" s="25">
        <v>92</v>
      </c>
      <c r="H95" s="25">
        <v>14</v>
      </c>
      <c r="I95" s="25">
        <v>8</v>
      </c>
      <c r="J95" s="25">
        <v>14</v>
      </c>
      <c r="K95" s="21">
        <v>2.7999999999999998</v>
      </c>
      <c r="L95" s="21">
        <v>0.20000000000000001</v>
      </c>
      <c r="M95" s="21">
        <v>4</v>
      </c>
      <c r="N95" s="21">
        <v>0</v>
      </c>
      <c r="HR95" s="27"/>
      <c r="HS95" s="27"/>
    </row>
    <row r="96" ht="15">
      <c r="A96" s="12"/>
      <c r="B96" s="39" t="s">
        <v>26</v>
      </c>
      <c r="C96" s="30"/>
      <c r="D96" s="31">
        <f t="shared" ref="D96:N96" si="18">SUM(D94:D95)</f>
        <v>6.5999999999999996</v>
      </c>
      <c r="E96" s="31">
        <f t="shared" si="18"/>
        <v>10</v>
      </c>
      <c r="F96" s="31">
        <f t="shared" si="18"/>
        <v>71.5</v>
      </c>
      <c r="G96" s="32">
        <f t="shared" si="18"/>
        <v>402</v>
      </c>
      <c r="H96" s="32">
        <f t="shared" si="18"/>
        <v>24</v>
      </c>
      <c r="I96" s="32">
        <f t="shared" si="18"/>
        <v>18</v>
      </c>
      <c r="J96" s="32">
        <f t="shared" si="18"/>
        <v>65</v>
      </c>
      <c r="K96" s="33">
        <f t="shared" si="18"/>
        <v>3.5999999999999996</v>
      </c>
      <c r="L96" s="33">
        <f t="shared" si="18"/>
        <v>0.30000000000000004</v>
      </c>
      <c r="M96" s="33">
        <f t="shared" si="18"/>
        <v>4</v>
      </c>
      <c r="N96" s="33">
        <f t="shared" si="18"/>
        <v>0</v>
      </c>
    </row>
    <row r="97" ht="15">
      <c r="A97" s="12"/>
      <c r="B97" s="47" t="s">
        <v>39</v>
      </c>
      <c r="C97" s="43"/>
      <c r="D97" s="43">
        <f t="shared" ref="D97:N97" si="19">D85+D92+D96</f>
        <v>53.799999999999997</v>
      </c>
      <c r="E97" s="43">
        <f t="shared" si="19"/>
        <v>57.599999999999994</v>
      </c>
      <c r="F97" s="43">
        <f t="shared" si="19"/>
        <v>207.94</v>
      </c>
      <c r="G97" s="44">
        <f t="shared" si="19"/>
        <v>1595</v>
      </c>
      <c r="H97" s="44">
        <f t="shared" si="19"/>
        <v>176</v>
      </c>
      <c r="I97" s="44">
        <f t="shared" si="19"/>
        <v>218</v>
      </c>
      <c r="J97" s="44">
        <f t="shared" si="19"/>
        <v>511</v>
      </c>
      <c r="K97" s="45">
        <f t="shared" si="19"/>
        <v>12.869999999999999</v>
      </c>
      <c r="L97" s="45">
        <f t="shared" si="19"/>
        <v>1.2640000000000002</v>
      </c>
      <c r="M97" s="45">
        <f t="shared" si="19"/>
        <v>34.350000000000001</v>
      </c>
      <c r="N97" s="45">
        <f t="shared" si="19"/>
        <v>0.12</v>
      </c>
    </row>
    <row r="98" ht="15">
      <c r="A98" s="12"/>
      <c r="B98" s="17" t="s">
        <v>64</v>
      </c>
      <c r="C98" s="44"/>
      <c r="D98" s="43"/>
      <c r="E98" s="43"/>
      <c r="F98" s="43"/>
      <c r="G98" s="44"/>
      <c r="H98" s="44"/>
      <c r="I98" s="44"/>
      <c r="J98" s="44"/>
      <c r="K98" s="45"/>
      <c r="L98" s="45"/>
      <c r="M98" s="45"/>
      <c r="N98" s="45"/>
    </row>
    <row r="99" ht="15">
      <c r="A99" s="12"/>
      <c r="B99" s="19" t="s">
        <v>41</v>
      </c>
      <c r="C99" s="44"/>
      <c r="D99" s="43"/>
      <c r="E99" s="43"/>
      <c r="F99" s="43"/>
      <c r="G99" s="44"/>
      <c r="H99" s="44"/>
      <c r="I99" s="44"/>
      <c r="J99" s="44"/>
      <c r="K99" s="45"/>
      <c r="L99" s="45"/>
      <c r="M99" s="45"/>
      <c r="N99" s="45"/>
    </row>
    <row r="100" ht="15">
      <c r="A100" s="12" t="s">
        <v>120</v>
      </c>
      <c r="B100" s="36" t="s">
        <v>151</v>
      </c>
      <c r="C100" s="20" t="s">
        <v>31</v>
      </c>
      <c r="D100" s="13">
        <v>16.300000000000001</v>
      </c>
      <c r="E100" s="13">
        <v>7.7999999999999998</v>
      </c>
      <c r="F100" s="13">
        <v>3</v>
      </c>
      <c r="G100" s="14">
        <v>156</v>
      </c>
      <c r="H100" s="14">
        <v>141</v>
      </c>
      <c r="I100" s="14">
        <v>62</v>
      </c>
      <c r="J100" s="14">
        <v>191</v>
      </c>
      <c r="K100" s="15">
        <v>1</v>
      </c>
      <c r="L100" s="15">
        <v>0.0070000000000000001</v>
      </c>
      <c r="M100" s="15">
        <v>0.20000000000000001</v>
      </c>
      <c r="N100" s="15">
        <v>3.2999999999999998</v>
      </c>
    </row>
    <row r="101" ht="15">
      <c r="A101" s="18">
        <v>302</v>
      </c>
      <c r="B101" s="36" t="s">
        <v>32</v>
      </c>
      <c r="C101" s="23" t="s">
        <v>33</v>
      </c>
      <c r="D101" s="24">
        <v>10.199999999999999</v>
      </c>
      <c r="E101" s="24">
        <v>8.8000000000000007</v>
      </c>
      <c r="F101" s="24">
        <v>44.100000000000001</v>
      </c>
      <c r="G101" s="25">
        <v>296</v>
      </c>
      <c r="H101" s="25">
        <v>18</v>
      </c>
      <c r="I101" s="25">
        <v>161</v>
      </c>
      <c r="J101" s="25">
        <v>242</v>
      </c>
      <c r="K101" s="21">
        <v>5.4000000000000004</v>
      </c>
      <c r="L101" s="21">
        <v>0.25</v>
      </c>
      <c r="M101" s="21">
        <v>0</v>
      </c>
      <c r="N101" s="21">
        <v>0.029999999999999999</v>
      </c>
    </row>
    <row r="102" ht="15">
      <c r="A102" s="18" t="s">
        <v>121</v>
      </c>
      <c r="B102" s="41" t="s">
        <v>117</v>
      </c>
      <c r="C102" s="23" t="s">
        <v>34</v>
      </c>
      <c r="D102" s="24">
        <v>0</v>
      </c>
      <c r="E102" s="24">
        <v>0</v>
      </c>
      <c r="F102" s="24">
        <v>15</v>
      </c>
      <c r="G102" s="25">
        <v>60</v>
      </c>
      <c r="H102" s="25">
        <v>1</v>
      </c>
      <c r="I102" s="25">
        <v>0</v>
      </c>
      <c r="J102" s="25">
        <v>0</v>
      </c>
      <c r="K102" s="21">
        <v>0.050000000000000003</v>
      </c>
      <c r="L102" s="21">
        <v>0</v>
      </c>
      <c r="M102" s="21">
        <v>0</v>
      </c>
      <c r="N102" s="21">
        <v>0</v>
      </c>
    </row>
    <row r="103" ht="15">
      <c r="A103" s="12"/>
      <c r="B103" s="26" t="s">
        <v>24</v>
      </c>
      <c r="C103" s="20" t="s">
        <v>25</v>
      </c>
      <c r="D103" s="13">
        <v>2</v>
      </c>
      <c r="E103" s="13">
        <v>0.5</v>
      </c>
      <c r="F103" s="13">
        <v>14.300000000000001</v>
      </c>
      <c r="G103" s="14">
        <v>70</v>
      </c>
      <c r="H103" s="14">
        <v>10</v>
      </c>
      <c r="I103" s="14">
        <v>0</v>
      </c>
      <c r="J103" s="14">
        <v>0</v>
      </c>
      <c r="K103" s="15">
        <v>0.5</v>
      </c>
      <c r="L103" s="15">
        <v>0.080000000000000002</v>
      </c>
      <c r="M103" s="15">
        <v>0</v>
      </c>
      <c r="N103" s="15">
        <v>0</v>
      </c>
    </row>
    <row r="104" ht="15">
      <c r="A104" s="12"/>
      <c r="B104" s="39" t="s">
        <v>26</v>
      </c>
      <c r="C104" s="50"/>
      <c r="D104" s="31">
        <f t="shared" ref="D104:N104" si="20">SUM(D100:D103)</f>
        <v>28.5</v>
      </c>
      <c r="E104" s="31">
        <f t="shared" si="20"/>
        <v>17.100000000000001</v>
      </c>
      <c r="F104" s="31">
        <f t="shared" si="20"/>
        <v>76.400000000000006</v>
      </c>
      <c r="G104" s="32">
        <f t="shared" si="20"/>
        <v>582</v>
      </c>
      <c r="H104" s="32">
        <f t="shared" si="20"/>
        <v>170</v>
      </c>
      <c r="I104" s="32">
        <f t="shared" si="20"/>
        <v>223</v>
      </c>
      <c r="J104" s="32">
        <f t="shared" si="20"/>
        <v>433</v>
      </c>
      <c r="K104" s="33">
        <f t="shared" si="20"/>
        <v>6.9500000000000002</v>
      </c>
      <c r="L104" s="33">
        <f t="shared" si="20"/>
        <v>0.33700000000000002</v>
      </c>
      <c r="M104" s="33">
        <f t="shared" si="20"/>
        <v>0.20000000000000001</v>
      </c>
      <c r="N104" s="33">
        <f t="shared" si="20"/>
        <v>3.3299999999999996</v>
      </c>
    </row>
    <row r="105" ht="15">
      <c r="A105" s="12"/>
      <c r="B105" s="19" t="s">
        <v>66</v>
      </c>
      <c r="C105" s="44"/>
      <c r="D105" s="43"/>
      <c r="E105" s="43"/>
      <c r="F105" s="43"/>
      <c r="G105" s="44"/>
      <c r="H105" s="44"/>
      <c r="I105" s="44"/>
      <c r="J105" s="44"/>
      <c r="K105" s="45"/>
      <c r="L105" s="45"/>
      <c r="M105" s="45"/>
      <c r="N105" s="45"/>
    </row>
    <row r="106" ht="15">
      <c r="A106" s="12">
        <v>119</v>
      </c>
      <c r="B106" s="36" t="s">
        <v>67</v>
      </c>
      <c r="C106" s="20" t="s">
        <v>30</v>
      </c>
      <c r="D106" s="13">
        <v>10.1</v>
      </c>
      <c r="E106" s="13">
        <v>6.0999999999999996</v>
      </c>
      <c r="F106" s="13">
        <v>31.5</v>
      </c>
      <c r="G106" s="14">
        <v>221</v>
      </c>
      <c r="H106" s="14">
        <v>40</v>
      </c>
      <c r="I106" s="14">
        <v>31</v>
      </c>
      <c r="J106" s="14">
        <v>79</v>
      </c>
      <c r="K106" s="15">
        <v>2.8999999999999999</v>
      </c>
      <c r="L106" s="15">
        <v>0.48999999999999999</v>
      </c>
      <c r="M106" s="15">
        <v>0</v>
      </c>
      <c r="N106" s="15">
        <v>0</v>
      </c>
    </row>
    <row r="107" ht="15">
      <c r="A107" s="18">
        <v>284</v>
      </c>
      <c r="B107" s="36" t="s">
        <v>152</v>
      </c>
      <c r="C107" s="23" t="s">
        <v>34</v>
      </c>
      <c r="D107" s="24">
        <v>11.5</v>
      </c>
      <c r="E107" s="24">
        <v>13.699999999999999</v>
      </c>
      <c r="F107" s="24">
        <v>22.5</v>
      </c>
      <c r="G107" s="25">
        <v>259</v>
      </c>
      <c r="H107" s="25">
        <v>22</v>
      </c>
      <c r="I107" s="25">
        <v>52</v>
      </c>
      <c r="J107" s="25">
        <v>195</v>
      </c>
      <c r="K107" s="21">
        <v>2.3999999999999999</v>
      </c>
      <c r="L107" s="21">
        <v>0.31</v>
      </c>
      <c r="M107" s="21">
        <v>4.6600000000000001</v>
      </c>
      <c r="N107" s="21">
        <v>0</v>
      </c>
    </row>
    <row r="108" ht="15">
      <c r="A108" s="18" t="s">
        <v>122</v>
      </c>
      <c r="B108" s="36" t="s">
        <v>115</v>
      </c>
      <c r="C108" s="23" t="s">
        <v>72</v>
      </c>
      <c r="D108" s="24">
        <v>0.59999999999999998</v>
      </c>
      <c r="E108" s="24">
        <v>2.3999999999999999</v>
      </c>
      <c r="F108" s="24">
        <v>3.8999999999999999</v>
      </c>
      <c r="G108" s="25">
        <v>39</v>
      </c>
      <c r="H108" s="25">
        <v>16</v>
      </c>
      <c r="I108" s="25">
        <v>7</v>
      </c>
      <c r="J108" s="25">
        <v>15</v>
      </c>
      <c r="K108" s="21">
        <v>0.40000000000000002</v>
      </c>
      <c r="L108" s="21">
        <v>0.02</v>
      </c>
      <c r="M108" s="21">
        <v>4.7999999999999998</v>
      </c>
      <c r="N108" s="21">
        <v>0</v>
      </c>
    </row>
    <row r="109" ht="15">
      <c r="A109" s="53">
        <v>377</v>
      </c>
      <c r="B109" s="54" t="s">
        <v>22</v>
      </c>
      <c r="C109" s="55" t="s">
        <v>23</v>
      </c>
      <c r="D109" s="56">
        <v>0.30000000000000004</v>
      </c>
      <c r="E109" s="56">
        <v>0.10000000000000001</v>
      </c>
      <c r="F109" s="56">
        <v>10.300000000000001</v>
      </c>
      <c r="G109" s="57">
        <v>43</v>
      </c>
      <c r="H109" s="57">
        <v>8</v>
      </c>
      <c r="I109" s="57">
        <v>5</v>
      </c>
      <c r="J109" s="57">
        <v>10</v>
      </c>
      <c r="K109" s="58">
        <v>0.89000000000000001</v>
      </c>
      <c r="L109" s="58">
        <v>0</v>
      </c>
      <c r="M109" s="58">
        <v>2.8999999999999999</v>
      </c>
      <c r="N109" s="58">
        <v>0</v>
      </c>
    </row>
    <row r="110" ht="25.5">
      <c r="A110" s="12"/>
      <c r="B110" s="34" t="s">
        <v>35</v>
      </c>
      <c r="C110" s="20" t="s">
        <v>36</v>
      </c>
      <c r="D110" s="13">
        <v>3.7999999999999998</v>
      </c>
      <c r="E110" s="13">
        <v>0.80000000000000004</v>
      </c>
      <c r="F110" s="13">
        <v>25.100000000000001</v>
      </c>
      <c r="G110" s="14">
        <v>123</v>
      </c>
      <c r="H110" s="14">
        <v>28</v>
      </c>
      <c r="I110" s="14">
        <v>0</v>
      </c>
      <c r="J110" s="14">
        <v>0</v>
      </c>
      <c r="K110" s="15">
        <v>1.5</v>
      </c>
      <c r="L110" s="15">
        <v>0.20000000000000001</v>
      </c>
      <c r="M110" s="15">
        <v>0</v>
      </c>
      <c r="N110" s="15">
        <v>0</v>
      </c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</row>
    <row r="111" ht="15">
      <c r="A111" s="12"/>
      <c r="B111" s="39" t="s">
        <v>26</v>
      </c>
      <c r="C111" s="50"/>
      <c r="D111" s="31">
        <f t="shared" ref="D111:N111" si="21">SUM(D106:D110)</f>
        <v>26.300000000000004</v>
      </c>
      <c r="E111" s="31">
        <f t="shared" si="21"/>
        <v>23.099999999999998</v>
      </c>
      <c r="F111" s="31">
        <f t="shared" si="21"/>
        <v>93.300000000000011</v>
      </c>
      <c r="G111" s="32">
        <f>SUM(G106:G110)</f>
        <v>685</v>
      </c>
      <c r="H111" s="32">
        <f t="shared" si="21"/>
        <v>114</v>
      </c>
      <c r="I111" s="32">
        <f t="shared" si="21"/>
        <v>95</v>
      </c>
      <c r="J111" s="32">
        <f t="shared" si="21"/>
        <v>299</v>
      </c>
      <c r="K111" s="33">
        <f t="shared" si="21"/>
        <v>8.0899999999999999</v>
      </c>
      <c r="L111" s="33">
        <f t="shared" si="21"/>
        <v>1.02</v>
      </c>
      <c r="M111" s="33">
        <f t="shared" si="21"/>
        <v>12.360000000000001</v>
      </c>
      <c r="N111" s="33">
        <f t="shared" si="21"/>
        <v>0</v>
      </c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</row>
    <row r="112" ht="15">
      <c r="A112" s="12"/>
      <c r="B112" s="19" t="s">
        <v>37</v>
      </c>
      <c r="C112" s="50"/>
      <c r="D112" s="31"/>
      <c r="E112" s="31"/>
      <c r="F112" s="31"/>
      <c r="G112" s="32"/>
      <c r="H112" s="32"/>
      <c r="I112" s="32"/>
      <c r="J112" s="32"/>
      <c r="K112" s="33"/>
      <c r="L112" s="33"/>
      <c r="M112" s="33"/>
      <c r="N112" s="33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</row>
    <row r="113" ht="15">
      <c r="A113" s="18"/>
      <c r="B113" s="36" t="s">
        <v>49</v>
      </c>
      <c r="C113" s="23" t="s">
        <v>34</v>
      </c>
      <c r="D113" s="13">
        <v>2</v>
      </c>
      <c r="E113" s="13">
        <v>1</v>
      </c>
      <c r="F113" s="13">
        <v>22</v>
      </c>
      <c r="G113" s="14">
        <v>100</v>
      </c>
      <c r="H113" s="14">
        <v>0</v>
      </c>
      <c r="I113" s="14">
        <v>0</v>
      </c>
      <c r="J113" s="14">
        <v>0</v>
      </c>
      <c r="K113" s="15">
        <v>0</v>
      </c>
      <c r="L113" s="15">
        <v>0</v>
      </c>
      <c r="M113" s="15">
        <v>0</v>
      </c>
      <c r="N113" s="15">
        <v>0</v>
      </c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</row>
    <row r="114" ht="15">
      <c r="A114" s="18">
        <v>421</v>
      </c>
      <c r="B114" s="41" t="s">
        <v>109</v>
      </c>
      <c r="C114" s="23" t="s">
        <v>31</v>
      </c>
      <c r="D114" s="24">
        <v>8.0999999999999996</v>
      </c>
      <c r="E114" s="13">
        <v>5.2000000000000002</v>
      </c>
      <c r="F114" s="13">
        <v>59.899999999999999</v>
      </c>
      <c r="G114" s="14">
        <v>318</v>
      </c>
      <c r="H114" s="14">
        <v>17</v>
      </c>
      <c r="I114" s="14">
        <v>13</v>
      </c>
      <c r="J114" s="14">
        <v>75</v>
      </c>
      <c r="K114" s="15">
        <v>1</v>
      </c>
      <c r="L114" s="15">
        <v>0</v>
      </c>
      <c r="M114" s="15">
        <v>0</v>
      </c>
      <c r="N114" s="15">
        <v>0.01</v>
      </c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</row>
    <row r="115" ht="15">
      <c r="A115" s="12"/>
      <c r="B115" s="39" t="s">
        <v>26</v>
      </c>
      <c r="C115" s="30"/>
      <c r="D115" s="31">
        <f t="shared" ref="D115:N115" si="22">SUM(D113:D114)</f>
        <v>10.1</v>
      </c>
      <c r="E115" s="31">
        <f t="shared" si="22"/>
        <v>6.2000000000000002</v>
      </c>
      <c r="F115" s="31">
        <f t="shared" si="22"/>
        <v>81.900000000000006</v>
      </c>
      <c r="G115" s="32">
        <f t="shared" si="22"/>
        <v>418</v>
      </c>
      <c r="H115" s="32">
        <f t="shared" si="22"/>
        <v>17</v>
      </c>
      <c r="I115" s="32">
        <f t="shared" si="22"/>
        <v>13</v>
      </c>
      <c r="J115" s="32">
        <f t="shared" si="22"/>
        <v>75</v>
      </c>
      <c r="K115" s="33">
        <f t="shared" si="22"/>
        <v>1</v>
      </c>
      <c r="L115" s="33">
        <f t="shared" si="22"/>
        <v>0</v>
      </c>
      <c r="M115" s="33">
        <f t="shared" si="22"/>
        <v>0</v>
      </c>
      <c r="N115" s="33">
        <f t="shared" si="22"/>
        <v>0.01</v>
      </c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</row>
    <row r="116" ht="15">
      <c r="A116" s="12"/>
      <c r="B116" s="47" t="s">
        <v>39</v>
      </c>
      <c r="C116" s="50"/>
      <c r="D116" s="79">
        <f>D104+D111+D115</f>
        <v>64.900000000000006</v>
      </c>
      <c r="E116" s="79">
        <f t="shared" ref="E116:N116" si="23">E104+E111+E115</f>
        <v>46.400000000000006</v>
      </c>
      <c r="F116" s="79">
        <f t="shared" si="23"/>
        <v>251.60000000000002</v>
      </c>
      <c r="G116" s="80">
        <f t="shared" si="23"/>
        <v>1685</v>
      </c>
      <c r="H116" s="80">
        <f t="shared" si="23"/>
        <v>301</v>
      </c>
      <c r="I116" s="80">
        <f t="shared" si="23"/>
        <v>331</v>
      </c>
      <c r="J116" s="80">
        <f t="shared" si="23"/>
        <v>807</v>
      </c>
      <c r="K116" s="81">
        <f t="shared" si="23"/>
        <v>16.039999999999999</v>
      </c>
      <c r="L116" s="81">
        <f t="shared" si="23"/>
        <v>1.357</v>
      </c>
      <c r="M116" s="81">
        <f t="shared" si="23"/>
        <v>12.56</v>
      </c>
      <c r="N116" s="81">
        <f t="shared" si="23"/>
        <v>3.3399999999999994</v>
      </c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</row>
    <row r="117" ht="15">
      <c r="A117" s="12"/>
      <c r="B117" s="78" t="s">
        <v>69</v>
      </c>
      <c r="C117" s="20"/>
      <c r="D117" s="13"/>
      <c r="E117" s="13"/>
      <c r="F117" s="13"/>
      <c r="G117" s="14"/>
      <c r="H117" s="14"/>
      <c r="I117" s="14"/>
      <c r="J117" s="14"/>
      <c r="K117" s="15"/>
      <c r="L117" s="15"/>
      <c r="M117" s="15"/>
      <c r="N117" s="15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</row>
    <row r="118" ht="15">
      <c r="A118" s="12"/>
      <c r="B118" s="17" t="s">
        <v>18</v>
      </c>
      <c r="C118" s="20"/>
      <c r="D118" s="13"/>
      <c r="E118" s="13"/>
      <c r="F118" s="13"/>
      <c r="G118" s="14"/>
      <c r="H118" s="14"/>
      <c r="I118" s="14"/>
      <c r="J118" s="14"/>
      <c r="K118" s="15"/>
      <c r="L118" s="15"/>
      <c r="M118" s="15"/>
      <c r="N118" s="15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</row>
    <row r="119" ht="15">
      <c r="A119" s="12"/>
      <c r="B119" s="19" t="s">
        <v>41</v>
      </c>
      <c r="C119" s="20"/>
      <c r="D119" s="13"/>
      <c r="E119" s="13"/>
      <c r="F119" s="13"/>
      <c r="G119" s="14"/>
      <c r="H119" s="14"/>
      <c r="I119" s="14"/>
      <c r="J119" s="14"/>
      <c r="K119" s="15"/>
      <c r="L119" s="15"/>
      <c r="M119" s="15"/>
      <c r="N119" s="15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</row>
    <row r="120" ht="15">
      <c r="A120" s="52" t="s">
        <v>70</v>
      </c>
      <c r="B120" s="36" t="s">
        <v>71</v>
      </c>
      <c r="C120" s="23" t="s">
        <v>93</v>
      </c>
      <c r="D120" s="24">
        <v>7.2000000000000002</v>
      </c>
      <c r="E120" s="24">
        <v>11</v>
      </c>
      <c r="F120" s="24">
        <v>11.5</v>
      </c>
      <c r="G120" s="25">
        <v>173</v>
      </c>
      <c r="H120" s="25">
        <v>249</v>
      </c>
      <c r="I120" s="25">
        <v>13</v>
      </c>
      <c r="J120" s="25">
        <v>145</v>
      </c>
      <c r="K120" s="21">
        <v>0.40000000000000002</v>
      </c>
      <c r="L120" s="21">
        <v>0.20000000000000001</v>
      </c>
      <c r="M120" s="21">
        <v>0</v>
      </c>
      <c r="N120" s="21">
        <v>0</v>
      </c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</row>
    <row r="121" ht="15">
      <c r="A121" s="18" t="s">
        <v>95</v>
      </c>
      <c r="B121" s="36" t="s">
        <v>96</v>
      </c>
      <c r="C121" s="23" t="s">
        <v>107</v>
      </c>
      <c r="D121" s="24">
        <v>6.2000000000000002</v>
      </c>
      <c r="E121" s="24">
        <v>8.5</v>
      </c>
      <c r="F121" s="24">
        <v>31.600000000000001</v>
      </c>
      <c r="G121" s="25">
        <v>228</v>
      </c>
      <c r="H121" s="25">
        <v>170</v>
      </c>
      <c r="I121" s="25">
        <v>36</v>
      </c>
      <c r="J121" s="25">
        <v>170</v>
      </c>
      <c r="K121" s="21">
        <v>0.59999999999999998</v>
      </c>
      <c r="L121" s="21">
        <v>0.10000000000000001</v>
      </c>
      <c r="M121" s="21">
        <v>1.8</v>
      </c>
      <c r="N121" s="21">
        <v>0.10000000000000001</v>
      </c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</row>
    <row r="122" ht="15">
      <c r="A122" s="12">
        <v>338</v>
      </c>
      <c r="B122" s="35" t="s">
        <v>145</v>
      </c>
      <c r="C122" s="23" t="s">
        <v>91</v>
      </c>
      <c r="D122" s="24">
        <v>0.40000000000000002</v>
      </c>
      <c r="E122" s="24">
        <v>0.40000000000000002</v>
      </c>
      <c r="F122" s="13">
        <v>10.800000000000001</v>
      </c>
      <c r="G122" s="14">
        <v>49</v>
      </c>
      <c r="H122" s="14">
        <v>18</v>
      </c>
      <c r="I122" s="14">
        <v>10</v>
      </c>
      <c r="J122" s="14">
        <v>12</v>
      </c>
      <c r="K122" s="15">
        <v>2.3999999999999999</v>
      </c>
      <c r="L122" s="15">
        <v>0</v>
      </c>
      <c r="M122" s="15">
        <v>11</v>
      </c>
      <c r="N122" s="15">
        <v>0</v>
      </c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</row>
    <row r="123" ht="15">
      <c r="A123" s="18" t="s">
        <v>77</v>
      </c>
      <c r="B123" s="41" t="s">
        <v>78</v>
      </c>
      <c r="C123" s="23" t="s">
        <v>34</v>
      </c>
      <c r="D123" s="24">
        <v>2.7000000000000002</v>
      </c>
      <c r="E123" s="24">
        <v>1.8999999999999999</v>
      </c>
      <c r="F123" s="24">
        <v>22.5</v>
      </c>
      <c r="G123" s="25">
        <v>118</v>
      </c>
      <c r="H123" s="25">
        <v>85</v>
      </c>
      <c r="I123" s="25">
        <v>10</v>
      </c>
      <c r="J123" s="25">
        <v>63</v>
      </c>
      <c r="K123" s="21">
        <v>0.10000000000000001</v>
      </c>
      <c r="L123" s="21">
        <v>0.30000000000000004</v>
      </c>
      <c r="M123" s="21">
        <v>0.90000000000000002</v>
      </c>
      <c r="N123" s="21">
        <v>0.14000000000000001</v>
      </c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</row>
    <row r="124" ht="15">
      <c r="A124" s="12"/>
      <c r="B124" s="26" t="s">
        <v>74</v>
      </c>
      <c r="C124" s="20" t="s">
        <v>81</v>
      </c>
      <c r="D124" s="13">
        <v>1.3999999999999999</v>
      </c>
      <c r="E124" s="13">
        <v>0.5</v>
      </c>
      <c r="F124" s="13">
        <v>10</v>
      </c>
      <c r="G124" s="14">
        <v>48</v>
      </c>
      <c r="H124" s="14">
        <v>0</v>
      </c>
      <c r="I124" s="14">
        <v>0</v>
      </c>
      <c r="J124" s="14">
        <v>0</v>
      </c>
      <c r="K124" s="15">
        <v>0</v>
      </c>
      <c r="L124" s="15">
        <v>0</v>
      </c>
      <c r="M124" s="15">
        <v>0</v>
      </c>
      <c r="N124" s="15">
        <v>0</v>
      </c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</row>
    <row r="125" ht="15">
      <c r="A125" s="12"/>
      <c r="B125" s="39" t="s">
        <v>26</v>
      </c>
      <c r="C125" s="30"/>
      <c r="D125" s="31">
        <f t="shared" ref="D125:N125" si="24">SUM(D120:D124)</f>
        <v>17.899999999999999</v>
      </c>
      <c r="E125" s="31">
        <f t="shared" si="24"/>
        <v>22.299999999999997</v>
      </c>
      <c r="F125" s="31">
        <f t="shared" si="24"/>
        <v>86.400000000000006</v>
      </c>
      <c r="G125" s="32">
        <f t="shared" si="24"/>
        <v>616</v>
      </c>
      <c r="H125" s="32">
        <f t="shared" si="24"/>
        <v>522</v>
      </c>
      <c r="I125" s="32">
        <f t="shared" si="24"/>
        <v>69</v>
      </c>
      <c r="J125" s="32">
        <f t="shared" si="24"/>
        <v>390</v>
      </c>
      <c r="K125" s="33">
        <f t="shared" si="24"/>
        <v>3.5</v>
      </c>
      <c r="L125" s="33">
        <f t="shared" si="24"/>
        <v>0.60000000000000009</v>
      </c>
      <c r="M125" s="33">
        <f t="shared" si="24"/>
        <v>13.700000000000001</v>
      </c>
      <c r="N125" s="33">
        <f t="shared" si="24"/>
        <v>0.24000000000000002</v>
      </c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</row>
    <row r="126" ht="15">
      <c r="A126" s="12"/>
      <c r="B126" s="19" t="s">
        <v>66</v>
      </c>
      <c r="C126" s="20"/>
      <c r="D126" s="13"/>
      <c r="E126" s="13"/>
      <c r="F126" s="13"/>
      <c r="G126" s="14"/>
      <c r="H126" s="14"/>
      <c r="I126" s="14"/>
      <c r="J126" s="14"/>
      <c r="K126" s="15"/>
      <c r="L126" s="15"/>
      <c r="M126" s="15"/>
      <c r="N126" s="15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</row>
    <row r="127" ht="15">
      <c r="A127" s="18" t="s">
        <v>28</v>
      </c>
      <c r="B127" s="34" t="s">
        <v>29</v>
      </c>
      <c r="C127" s="23" t="s">
        <v>30</v>
      </c>
      <c r="D127" s="24">
        <v>6.0999999999999996</v>
      </c>
      <c r="E127" s="24">
        <v>6.2999999999999998</v>
      </c>
      <c r="F127" s="24">
        <v>22.800000000000001</v>
      </c>
      <c r="G127" s="25">
        <v>173</v>
      </c>
      <c r="H127" s="25">
        <v>120</v>
      </c>
      <c r="I127" s="25">
        <v>16</v>
      </c>
      <c r="J127" s="25">
        <v>91</v>
      </c>
      <c r="K127" s="21">
        <v>1</v>
      </c>
      <c r="L127" s="21">
        <v>0.23999999999999999</v>
      </c>
      <c r="M127" s="21">
        <v>10.1</v>
      </c>
      <c r="N127" s="21">
        <v>0.02</v>
      </c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</row>
    <row r="128" ht="15">
      <c r="A128" s="18">
        <v>260</v>
      </c>
      <c r="B128" s="35" t="s">
        <v>147</v>
      </c>
      <c r="C128" s="23" t="s">
        <v>31</v>
      </c>
      <c r="D128" s="24">
        <v>8.1999999999999993</v>
      </c>
      <c r="E128" s="24">
        <v>8.5999999999999996</v>
      </c>
      <c r="F128" s="24">
        <v>2.7999999999999998</v>
      </c>
      <c r="G128" s="25">
        <v>121</v>
      </c>
      <c r="H128" s="25">
        <v>16</v>
      </c>
      <c r="I128" s="25">
        <v>15</v>
      </c>
      <c r="J128" s="25">
        <v>23</v>
      </c>
      <c r="K128" s="21">
        <v>1</v>
      </c>
      <c r="L128" s="21">
        <v>0</v>
      </c>
      <c r="M128" s="21">
        <v>0.59999999999999998</v>
      </c>
      <c r="N128" s="21">
        <v>0.01</v>
      </c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</row>
    <row r="129" ht="15">
      <c r="A129" s="18">
        <v>309</v>
      </c>
      <c r="B129" s="36" t="s">
        <v>47</v>
      </c>
      <c r="C129" s="23" t="s">
        <v>33</v>
      </c>
      <c r="D129" s="24">
        <v>6.5</v>
      </c>
      <c r="E129" s="24">
        <v>5.7000000000000002</v>
      </c>
      <c r="F129" s="24">
        <v>33.5</v>
      </c>
      <c r="G129" s="25">
        <v>212</v>
      </c>
      <c r="H129" s="25">
        <v>8</v>
      </c>
      <c r="I129" s="25">
        <v>9</v>
      </c>
      <c r="J129" s="25">
        <v>42</v>
      </c>
      <c r="K129" s="21">
        <v>0.91000000000000003</v>
      </c>
      <c r="L129" s="21">
        <v>0.070000000000000007</v>
      </c>
      <c r="M129" s="21">
        <v>0</v>
      </c>
      <c r="N129" s="21">
        <v>0.029999999999999999</v>
      </c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</row>
    <row r="130" ht="15">
      <c r="A130" s="53" t="s">
        <v>108</v>
      </c>
      <c r="B130" s="54" t="s">
        <v>110</v>
      </c>
      <c r="C130" s="55" t="s">
        <v>34</v>
      </c>
      <c r="D130" s="56">
        <v>0</v>
      </c>
      <c r="E130" s="56">
        <v>0</v>
      </c>
      <c r="F130" s="56">
        <v>28</v>
      </c>
      <c r="G130" s="57">
        <v>112</v>
      </c>
      <c r="H130" s="57">
        <v>3</v>
      </c>
      <c r="I130" s="57">
        <v>0</v>
      </c>
      <c r="J130" s="57">
        <v>6</v>
      </c>
      <c r="K130" s="58">
        <v>0</v>
      </c>
      <c r="L130" s="58">
        <v>0</v>
      </c>
      <c r="M130" s="58">
        <v>7.5999999999999996</v>
      </c>
      <c r="N130" s="58">
        <v>0</v>
      </c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</row>
    <row r="131" ht="25.5">
      <c r="A131" s="12"/>
      <c r="B131" s="26" t="s">
        <v>75</v>
      </c>
      <c r="C131" s="20" t="s">
        <v>76</v>
      </c>
      <c r="D131" s="13">
        <v>3.2000000000000002</v>
      </c>
      <c r="E131" s="13">
        <v>0.80000000000000004</v>
      </c>
      <c r="F131" s="13">
        <v>20.800000000000001</v>
      </c>
      <c r="G131" s="14">
        <v>101</v>
      </c>
      <c r="H131" s="14">
        <v>18</v>
      </c>
      <c r="I131" s="14">
        <v>0</v>
      </c>
      <c r="J131" s="14">
        <v>0</v>
      </c>
      <c r="K131" s="15">
        <v>0.97999999999999998</v>
      </c>
      <c r="L131" s="15">
        <v>0.090000000000000011</v>
      </c>
      <c r="M131" s="15">
        <v>0</v>
      </c>
      <c r="N131" s="15">
        <v>0</v>
      </c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</row>
    <row r="132" ht="15">
      <c r="A132" s="12"/>
      <c r="B132" s="39" t="s">
        <v>26</v>
      </c>
      <c r="C132" s="30"/>
      <c r="D132" s="31">
        <f t="shared" ref="D132:N132" si="25">SUM(D127:D131)</f>
        <v>23.999999999999996</v>
      </c>
      <c r="E132" s="31">
        <f t="shared" si="25"/>
        <v>21.399999999999999</v>
      </c>
      <c r="F132" s="31">
        <f t="shared" si="25"/>
        <v>107.89999999999999</v>
      </c>
      <c r="G132" s="32">
        <f t="shared" si="25"/>
        <v>719</v>
      </c>
      <c r="H132" s="32">
        <f t="shared" si="25"/>
        <v>165</v>
      </c>
      <c r="I132" s="32">
        <f t="shared" si="25"/>
        <v>40</v>
      </c>
      <c r="J132" s="32">
        <f t="shared" si="25"/>
        <v>162</v>
      </c>
      <c r="K132" s="33">
        <f t="shared" si="25"/>
        <v>3.8900000000000001</v>
      </c>
      <c r="L132" s="33">
        <f t="shared" si="25"/>
        <v>0.40000000000000002</v>
      </c>
      <c r="M132" s="33">
        <f t="shared" si="25"/>
        <v>18.299999999999997</v>
      </c>
      <c r="N132" s="33">
        <f t="shared" si="25"/>
        <v>0.059999999999999998</v>
      </c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</row>
    <row r="133" ht="15">
      <c r="A133" s="12"/>
      <c r="B133" s="19" t="s">
        <v>37</v>
      </c>
      <c r="C133" s="20"/>
      <c r="D133" s="13"/>
      <c r="E133" s="13"/>
      <c r="F133" s="13"/>
      <c r="G133" s="14"/>
      <c r="H133" s="14"/>
      <c r="I133" s="14"/>
      <c r="J133" s="14"/>
      <c r="K133" s="15"/>
      <c r="L133" s="15"/>
      <c r="M133" s="15"/>
      <c r="N133" s="15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</row>
    <row r="134" ht="15">
      <c r="A134" s="12" t="s">
        <v>60</v>
      </c>
      <c r="B134" s="36" t="s">
        <v>106</v>
      </c>
      <c r="C134" s="40">
        <v>100</v>
      </c>
      <c r="D134" s="24">
        <v>12</v>
      </c>
      <c r="E134" s="24">
        <v>9.3000000000000007</v>
      </c>
      <c r="F134" s="24">
        <v>27.899999999999999</v>
      </c>
      <c r="G134" s="25">
        <v>243</v>
      </c>
      <c r="H134" s="25">
        <v>91</v>
      </c>
      <c r="I134" s="25">
        <v>19</v>
      </c>
      <c r="J134" s="25">
        <v>128</v>
      </c>
      <c r="K134" s="21">
        <v>0.69999999999999996</v>
      </c>
      <c r="L134" s="21">
        <v>0.10000000000000001</v>
      </c>
      <c r="M134" s="21">
        <v>0.10000000000000001</v>
      </c>
      <c r="N134" s="21">
        <v>0.029999999999999999</v>
      </c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</row>
    <row r="135" ht="15">
      <c r="A135" s="18">
        <v>700</v>
      </c>
      <c r="B135" s="41" t="s">
        <v>123</v>
      </c>
      <c r="C135" s="23" t="s">
        <v>34</v>
      </c>
      <c r="D135" s="24">
        <v>0.10000000000000001</v>
      </c>
      <c r="E135" s="24">
        <v>0.10000000000000001</v>
      </c>
      <c r="F135" s="24">
        <v>15.9</v>
      </c>
      <c r="G135" s="25">
        <v>65</v>
      </c>
      <c r="H135" s="25">
        <v>4</v>
      </c>
      <c r="I135" s="25">
        <v>4</v>
      </c>
      <c r="J135" s="25">
        <v>3</v>
      </c>
      <c r="K135" s="21">
        <v>0.20000000000000001</v>
      </c>
      <c r="L135" s="21">
        <v>0</v>
      </c>
      <c r="M135" s="21">
        <v>3.7999999999999998</v>
      </c>
      <c r="N135" s="21">
        <v>0</v>
      </c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</row>
    <row r="136" ht="15">
      <c r="A136" s="12"/>
      <c r="B136" s="39" t="s">
        <v>26</v>
      </c>
      <c r="C136" s="30"/>
      <c r="D136" s="31">
        <f t="shared" ref="D136:N136" si="26">SUM(D134:D135)</f>
        <v>12.1</v>
      </c>
      <c r="E136" s="31">
        <f t="shared" si="26"/>
        <v>9.4000000000000004</v>
      </c>
      <c r="F136" s="31">
        <f t="shared" si="26"/>
        <v>43.799999999999997</v>
      </c>
      <c r="G136" s="32">
        <f t="shared" si="26"/>
        <v>308</v>
      </c>
      <c r="H136" s="32">
        <f t="shared" si="26"/>
        <v>95</v>
      </c>
      <c r="I136" s="32">
        <f t="shared" si="26"/>
        <v>23</v>
      </c>
      <c r="J136" s="32">
        <f t="shared" si="26"/>
        <v>131</v>
      </c>
      <c r="K136" s="33">
        <f t="shared" si="26"/>
        <v>0.89999999999999991</v>
      </c>
      <c r="L136" s="33">
        <f t="shared" si="26"/>
        <v>0.10000000000000001</v>
      </c>
      <c r="M136" s="33">
        <f t="shared" si="26"/>
        <v>3.8999999999999999</v>
      </c>
      <c r="N136" s="33">
        <f t="shared" si="26"/>
        <v>0.029999999999999999</v>
      </c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</row>
    <row r="137" ht="15">
      <c r="A137" s="12"/>
      <c r="B137" s="42" t="s">
        <v>39</v>
      </c>
      <c r="C137" s="43"/>
      <c r="D137" s="43">
        <f t="shared" ref="D137:N137" si="27">D125+D132+D136</f>
        <v>53.999999999999993</v>
      </c>
      <c r="E137" s="43">
        <f t="shared" si="27"/>
        <v>53.099999999999994</v>
      </c>
      <c r="F137" s="43">
        <f t="shared" si="27"/>
        <v>238.10000000000002</v>
      </c>
      <c r="G137" s="44">
        <f t="shared" si="27"/>
        <v>1643</v>
      </c>
      <c r="H137" s="44">
        <f t="shared" si="27"/>
        <v>782</v>
      </c>
      <c r="I137" s="44">
        <f t="shared" si="27"/>
        <v>132</v>
      </c>
      <c r="J137" s="44">
        <f t="shared" si="27"/>
        <v>683</v>
      </c>
      <c r="K137" s="45">
        <f t="shared" si="27"/>
        <v>8.2900000000000009</v>
      </c>
      <c r="L137" s="45">
        <f t="shared" si="27"/>
        <v>1.1000000000000001</v>
      </c>
      <c r="M137" s="45">
        <f t="shared" si="27"/>
        <v>35.899999999999999</v>
      </c>
      <c r="N137" s="45">
        <f t="shared" si="27"/>
        <v>0.33000000000000007</v>
      </c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</row>
    <row r="138" ht="15">
      <c r="A138" s="12"/>
      <c r="B138" s="17" t="s">
        <v>40</v>
      </c>
      <c r="C138" s="20"/>
      <c r="D138" s="13"/>
      <c r="E138" s="13"/>
      <c r="F138" s="13"/>
      <c r="G138" s="14"/>
      <c r="H138" s="14"/>
      <c r="I138" s="14"/>
      <c r="J138" s="14"/>
      <c r="K138" s="15"/>
      <c r="L138" s="15"/>
      <c r="M138" s="15"/>
      <c r="N138" s="15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</row>
    <row r="139" ht="15">
      <c r="A139" s="12"/>
      <c r="B139" s="19" t="s">
        <v>41</v>
      </c>
      <c r="C139" s="20"/>
      <c r="D139" s="13"/>
      <c r="E139" s="13"/>
      <c r="F139" s="13"/>
      <c r="G139" s="14"/>
      <c r="H139" s="14"/>
      <c r="I139" s="14"/>
      <c r="J139" s="14"/>
      <c r="K139" s="15"/>
      <c r="L139" s="15"/>
      <c r="M139" s="15"/>
      <c r="N139" s="15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</row>
    <row r="140" ht="15">
      <c r="A140" s="12">
        <v>14</v>
      </c>
      <c r="B140" s="36" t="s">
        <v>53</v>
      </c>
      <c r="C140" s="20" t="s">
        <v>54</v>
      </c>
      <c r="D140" s="13">
        <v>0.10000000000000001</v>
      </c>
      <c r="E140" s="13">
        <v>7.2999999999999998</v>
      </c>
      <c r="F140" s="13">
        <v>0.10000000000000001</v>
      </c>
      <c r="G140" s="14">
        <v>66</v>
      </c>
      <c r="H140" s="14">
        <v>2</v>
      </c>
      <c r="I140" s="14">
        <v>0</v>
      </c>
      <c r="J140" s="14">
        <v>3</v>
      </c>
      <c r="K140" s="15">
        <v>0</v>
      </c>
      <c r="L140" s="15">
        <v>0</v>
      </c>
      <c r="M140" s="15">
        <v>0</v>
      </c>
      <c r="N140" s="15">
        <v>0.040000000000000001</v>
      </c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</row>
    <row r="141" ht="15">
      <c r="A141" s="12" t="s">
        <v>138</v>
      </c>
      <c r="B141" s="41" t="s">
        <v>153</v>
      </c>
      <c r="C141" s="40">
        <v>200</v>
      </c>
      <c r="D141" s="24">
        <v>10.5</v>
      </c>
      <c r="E141" s="24">
        <v>9.9000000000000004</v>
      </c>
      <c r="F141" s="24">
        <v>18.800000000000001</v>
      </c>
      <c r="G141" s="25">
        <v>207</v>
      </c>
      <c r="H141" s="25">
        <v>18</v>
      </c>
      <c r="I141" s="25">
        <v>30</v>
      </c>
      <c r="J141" s="25">
        <v>81</v>
      </c>
      <c r="K141" s="21">
        <v>1.3</v>
      </c>
      <c r="L141" s="21">
        <v>0.29999999999999999</v>
      </c>
      <c r="M141" s="21">
        <v>8.3000000000000007</v>
      </c>
      <c r="N141" s="21">
        <v>0</v>
      </c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</row>
    <row r="142" ht="15">
      <c r="A142" s="12" t="s">
        <v>136</v>
      </c>
      <c r="B142" s="41" t="s">
        <v>137</v>
      </c>
      <c r="C142" s="40">
        <v>60</v>
      </c>
      <c r="D142" s="24">
        <v>0.90000000000000002</v>
      </c>
      <c r="E142" s="24">
        <v>3</v>
      </c>
      <c r="F142" s="24">
        <v>6.7999999999999998</v>
      </c>
      <c r="G142" s="25">
        <v>59</v>
      </c>
      <c r="H142" s="25">
        <v>26</v>
      </c>
      <c r="I142" s="25">
        <v>8.5</v>
      </c>
      <c r="J142" s="25">
        <v>16.5</v>
      </c>
      <c r="K142" s="21">
        <v>0.29999999999999999</v>
      </c>
      <c r="L142" s="21">
        <v>0.01</v>
      </c>
      <c r="M142" s="21">
        <v>16</v>
      </c>
      <c r="N142" s="21">
        <v>0</v>
      </c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</row>
    <row r="143" ht="15">
      <c r="A143" s="53">
        <v>377</v>
      </c>
      <c r="B143" s="54" t="s">
        <v>22</v>
      </c>
      <c r="C143" s="55" t="s">
        <v>23</v>
      </c>
      <c r="D143" s="56">
        <v>0.30000000000000004</v>
      </c>
      <c r="E143" s="56">
        <v>0.10000000000000001</v>
      </c>
      <c r="F143" s="56">
        <v>10.300000000000001</v>
      </c>
      <c r="G143" s="57">
        <v>43</v>
      </c>
      <c r="H143" s="57">
        <v>8</v>
      </c>
      <c r="I143" s="57">
        <v>5</v>
      </c>
      <c r="J143" s="57">
        <v>10</v>
      </c>
      <c r="K143" s="58">
        <v>0.89000000000000001</v>
      </c>
      <c r="L143" s="58">
        <v>0</v>
      </c>
      <c r="M143" s="58">
        <v>2.8999999999999999</v>
      </c>
      <c r="N143" s="58">
        <v>0</v>
      </c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</row>
    <row r="144" ht="15">
      <c r="A144" s="12"/>
      <c r="B144" s="26" t="s">
        <v>74</v>
      </c>
      <c r="C144" s="20" t="s">
        <v>81</v>
      </c>
      <c r="D144" s="13">
        <v>1.3999999999999999</v>
      </c>
      <c r="E144" s="13">
        <v>0.5</v>
      </c>
      <c r="F144" s="13">
        <v>10</v>
      </c>
      <c r="G144" s="14">
        <v>48</v>
      </c>
      <c r="H144" s="14">
        <v>0</v>
      </c>
      <c r="I144" s="14">
        <v>0</v>
      </c>
      <c r="J144" s="14">
        <v>0</v>
      </c>
      <c r="K144" s="15">
        <v>0</v>
      </c>
      <c r="L144" s="15">
        <v>0</v>
      </c>
      <c r="M144" s="15">
        <v>0</v>
      </c>
      <c r="N144" s="15">
        <v>0</v>
      </c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</row>
    <row r="145" ht="15">
      <c r="A145" s="12"/>
      <c r="B145" s="39" t="s">
        <v>26</v>
      </c>
      <c r="C145" s="30"/>
      <c r="D145" s="31">
        <f t="shared" ref="D145:N145" si="28">SUM(D140:D144)</f>
        <v>13.200000000000001</v>
      </c>
      <c r="E145" s="31">
        <f t="shared" si="28"/>
        <v>20.800000000000001</v>
      </c>
      <c r="F145" s="31">
        <f t="shared" si="28"/>
        <v>46</v>
      </c>
      <c r="G145" s="32">
        <f t="shared" si="28"/>
        <v>423</v>
      </c>
      <c r="H145" s="32">
        <f t="shared" si="28"/>
        <v>54</v>
      </c>
      <c r="I145" s="32">
        <f t="shared" si="28"/>
        <v>43.5</v>
      </c>
      <c r="J145" s="32">
        <f t="shared" si="28"/>
        <v>110.5</v>
      </c>
      <c r="K145" s="33">
        <f t="shared" si="28"/>
        <v>2.4900000000000002</v>
      </c>
      <c r="L145" s="33">
        <f t="shared" si="28"/>
        <v>0.31</v>
      </c>
      <c r="M145" s="33">
        <f t="shared" si="28"/>
        <v>27.199999999999999</v>
      </c>
      <c r="N145" s="33">
        <f t="shared" si="28"/>
        <v>0.040000000000000001</v>
      </c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</row>
    <row r="146" ht="15">
      <c r="A146" s="12"/>
      <c r="B146" s="19" t="s">
        <v>27</v>
      </c>
      <c r="C146" s="20"/>
      <c r="D146" s="13"/>
      <c r="E146" s="13"/>
      <c r="F146" s="13"/>
      <c r="G146" s="14"/>
      <c r="H146" s="14"/>
      <c r="I146" s="14"/>
      <c r="J146" s="14"/>
      <c r="K146" s="15"/>
      <c r="L146" s="15"/>
      <c r="M146" s="15"/>
      <c r="N146" s="15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</row>
    <row r="147" ht="15">
      <c r="A147" s="18" t="s">
        <v>82</v>
      </c>
      <c r="B147" s="46" t="s">
        <v>100</v>
      </c>
      <c r="C147" s="23" t="s">
        <v>83</v>
      </c>
      <c r="D147" s="24">
        <v>2.2999999999999998</v>
      </c>
      <c r="E147" s="24">
        <v>3</v>
      </c>
      <c r="F147" s="24">
        <v>11.699999999999999</v>
      </c>
      <c r="G147" s="25">
        <v>96</v>
      </c>
      <c r="H147" s="25">
        <v>16</v>
      </c>
      <c r="I147" s="25">
        <v>26</v>
      </c>
      <c r="J147" s="25">
        <v>70</v>
      </c>
      <c r="K147" s="21">
        <v>0.90000000000000002</v>
      </c>
      <c r="L147" s="21">
        <v>0.40000000000000002</v>
      </c>
      <c r="M147" s="21">
        <v>0.10000000000000001</v>
      </c>
      <c r="N147" s="21">
        <v>0.01</v>
      </c>
    </row>
    <row r="148" s="76" customFormat="1">
      <c r="A148" s="69">
        <v>234</v>
      </c>
      <c r="B148" s="70" t="s">
        <v>92</v>
      </c>
      <c r="C148" s="71" t="s">
        <v>31</v>
      </c>
      <c r="D148" s="72">
        <v>15.300000000000001</v>
      </c>
      <c r="E148" s="72">
        <v>12.5</v>
      </c>
      <c r="F148" s="72">
        <v>18.399999999999999</v>
      </c>
      <c r="G148" s="73">
        <v>246</v>
      </c>
      <c r="H148" s="73">
        <v>62</v>
      </c>
      <c r="I148" s="73">
        <v>43</v>
      </c>
      <c r="J148" s="73">
        <v>176</v>
      </c>
      <c r="K148" s="74">
        <v>1.3</v>
      </c>
      <c r="L148" s="74">
        <v>0.20000000000000001</v>
      </c>
      <c r="M148" s="74">
        <v>0.40000000000000002</v>
      </c>
      <c r="N148" s="74">
        <v>4.4000000000000004</v>
      </c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L148" s="75"/>
      <c r="BM148" s="75"/>
      <c r="BN148" s="75"/>
      <c r="BO148" s="75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  <c r="CG148" s="75"/>
      <c r="CH148" s="75"/>
      <c r="CI148" s="75"/>
      <c r="CJ148" s="75"/>
      <c r="CK148" s="75"/>
      <c r="CL148" s="75"/>
      <c r="CM148" s="75"/>
      <c r="CN148" s="75"/>
      <c r="CO148" s="75"/>
      <c r="CP148" s="75"/>
      <c r="CQ148" s="75"/>
      <c r="CR148" s="75"/>
      <c r="CS148" s="75"/>
      <c r="CT148" s="75"/>
      <c r="CU148" s="75"/>
      <c r="CV148" s="75"/>
      <c r="CW148" s="75"/>
      <c r="CX148" s="75"/>
      <c r="CY148" s="75"/>
      <c r="CZ148" s="75"/>
      <c r="DA148" s="75"/>
      <c r="DB148" s="75"/>
      <c r="DC148" s="75"/>
      <c r="DD148" s="75"/>
      <c r="DE148" s="75"/>
      <c r="DF148" s="75"/>
      <c r="DG148" s="75"/>
      <c r="DH148" s="75"/>
      <c r="DI148" s="75"/>
      <c r="DJ148" s="75"/>
      <c r="DK148" s="75"/>
      <c r="DL148" s="75"/>
      <c r="DM148" s="75"/>
      <c r="DN148" s="75"/>
      <c r="DO148" s="75"/>
      <c r="DP148" s="75"/>
      <c r="DQ148" s="75"/>
      <c r="DR148" s="75"/>
      <c r="DS148" s="75"/>
      <c r="DT148" s="75"/>
      <c r="DU148" s="75"/>
      <c r="DV148" s="75"/>
      <c r="DW148" s="75"/>
      <c r="DX148" s="75"/>
      <c r="DY148" s="75"/>
      <c r="DZ148" s="75"/>
      <c r="EA148" s="75"/>
      <c r="EB148" s="75"/>
      <c r="EC148" s="75"/>
      <c r="ED148" s="75"/>
      <c r="EE148" s="75"/>
      <c r="EF148" s="75"/>
      <c r="EG148" s="75"/>
      <c r="EH148" s="75"/>
      <c r="EI148" s="75"/>
      <c r="EJ148" s="75"/>
      <c r="EK148" s="75"/>
      <c r="EL148" s="75"/>
      <c r="EM148" s="75"/>
      <c r="EN148" s="75"/>
      <c r="EO148" s="75"/>
      <c r="EP148" s="75"/>
      <c r="EQ148" s="75"/>
      <c r="ER148" s="75"/>
      <c r="ES148" s="75"/>
      <c r="ET148" s="75"/>
      <c r="EU148" s="75"/>
      <c r="EV148" s="75"/>
      <c r="EW148" s="75"/>
      <c r="EX148" s="75"/>
      <c r="EY148" s="75"/>
      <c r="EZ148" s="75"/>
      <c r="FA148" s="75"/>
      <c r="FB148" s="75"/>
      <c r="FC148" s="75"/>
      <c r="FD148" s="75"/>
      <c r="FE148" s="75"/>
      <c r="FF148" s="75"/>
      <c r="FG148" s="75"/>
      <c r="FH148" s="75"/>
      <c r="FI148" s="75"/>
      <c r="FJ148" s="75"/>
      <c r="FK148" s="75"/>
      <c r="FL148" s="75"/>
      <c r="FM148" s="75"/>
      <c r="FN148" s="75"/>
      <c r="FO148" s="75"/>
      <c r="FP148" s="75"/>
      <c r="FQ148" s="75"/>
      <c r="FR148" s="75"/>
      <c r="FS148" s="75"/>
      <c r="FT148" s="75"/>
      <c r="FU148" s="75"/>
      <c r="FV148" s="75"/>
      <c r="FW148" s="75"/>
      <c r="FX148" s="75"/>
      <c r="FY148" s="75"/>
      <c r="FZ148" s="75"/>
      <c r="GA148" s="75"/>
      <c r="GB148" s="75"/>
      <c r="GC148" s="75"/>
      <c r="GD148" s="75"/>
      <c r="GE148" s="75"/>
      <c r="GF148" s="75"/>
      <c r="GG148" s="75"/>
      <c r="GH148" s="75"/>
      <c r="GI148" s="75"/>
      <c r="GJ148" s="75"/>
      <c r="GK148" s="75"/>
      <c r="GL148" s="75"/>
      <c r="GM148" s="75"/>
      <c r="GN148" s="75"/>
      <c r="GO148" s="75"/>
      <c r="GP148" s="75"/>
      <c r="GQ148" s="75"/>
      <c r="GR148" s="75"/>
      <c r="GS148" s="75"/>
      <c r="GT148" s="75"/>
      <c r="GU148" s="75"/>
      <c r="GV148" s="75"/>
      <c r="GW148" s="75"/>
      <c r="GX148" s="75"/>
      <c r="GY148" s="75"/>
      <c r="GZ148" s="75"/>
      <c r="HA148" s="75"/>
      <c r="HB148" s="75"/>
      <c r="HC148" s="75"/>
      <c r="HD148" s="75"/>
      <c r="HE148" s="75"/>
      <c r="HF148" s="75"/>
      <c r="HG148" s="75"/>
      <c r="HH148" s="75"/>
      <c r="HI148" s="75"/>
      <c r="HJ148" s="75"/>
      <c r="HK148" s="75"/>
      <c r="HL148" s="75"/>
      <c r="HM148" s="75"/>
      <c r="HN148" s="75"/>
      <c r="HO148" s="75"/>
      <c r="HP148" s="75"/>
    </row>
    <row r="149" ht="15">
      <c r="A149" s="18">
        <v>304</v>
      </c>
      <c r="B149" s="36" t="s">
        <v>133</v>
      </c>
      <c r="C149" s="23" t="s">
        <v>33</v>
      </c>
      <c r="D149" s="24">
        <v>4.4000000000000004</v>
      </c>
      <c r="E149" s="24">
        <v>7.5</v>
      </c>
      <c r="F149" s="24">
        <v>33.700000000000003</v>
      </c>
      <c r="G149" s="25">
        <v>220</v>
      </c>
      <c r="H149" s="25">
        <v>2</v>
      </c>
      <c r="I149" s="25">
        <v>23</v>
      </c>
      <c r="J149" s="25">
        <v>73</v>
      </c>
      <c r="K149" s="21">
        <v>0.62</v>
      </c>
      <c r="L149" s="21">
        <v>0.029999999999999999</v>
      </c>
      <c r="M149" s="21">
        <v>0</v>
      </c>
      <c r="N149" s="21">
        <v>0.040000000000000001</v>
      </c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</row>
    <row r="150" ht="15">
      <c r="A150" s="18" t="s">
        <v>131</v>
      </c>
      <c r="B150" s="41" t="s">
        <v>132</v>
      </c>
      <c r="C150" s="23" t="s">
        <v>34</v>
      </c>
      <c r="D150" s="24">
        <v>0.20000000000000001</v>
      </c>
      <c r="E150" s="24">
        <v>0.10000000000000001</v>
      </c>
      <c r="F150" s="24">
        <v>12</v>
      </c>
      <c r="G150" s="25">
        <v>49</v>
      </c>
      <c r="H150" s="25">
        <v>11</v>
      </c>
      <c r="I150" s="25">
        <v>8</v>
      </c>
      <c r="J150" s="25">
        <v>9</v>
      </c>
      <c r="K150" s="21">
        <v>0.20000000000000001</v>
      </c>
      <c r="L150" s="21">
        <v>0</v>
      </c>
      <c r="M150" s="21">
        <v>4.5</v>
      </c>
      <c r="N150" s="21">
        <v>0</v>
      </c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</row>
    <row r="151" ht="25.5">
      <c r="A151" s="12"/>
      <c r="B151" s="26" t="s">
        <v>75</v>
      </c>
      <c r="C151" s="20" t="s">
        <v>76</v>
      </c>
      <c r="D151" s="13">
        <v>3.2000000000000002</v>
      </c>
      <c r="E151" s="13">
        <v>0.80000000000000004</v>
      </c>
      <c r="F151" s="13">
        <v>20.800000000000001</v>
      </c>
      <c r="G151" s="14">
        <v>101</v>
      </c>
      <c r="H151" s="14">
        <v>18</v>
      </c>
      <c r="I151" s="14">
        <v>0</v>
      </c>
      <c r="J151" s="14">
        <v>0</v>
      </c>
      <c r="K151" s="15">
        <v>0.97999999999999998</v>
      </c>
      <c r="L151" s="15">
        <v>0.090000000000000011</v>
      </c>
      <c r="M151" s="15">
        <v>0</v>
      </c>
      <c r="N151" s="15">
        <v>0</v>
      </c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</row>
    <row r="152" ht="15">
      <c r="A152" s="12"/>
      <c r="B152" s="39" t="s">
        <v>26</v>
      </c>
      <c r="C152" s="30"/>
      <c r="D152" s="31">
        <f t="shared" ref="D152:N152" si="29">SUM(D147:D151)</f>
        <v>25.399999999999999</v>
      </c>
      <c r="E152" s="31">
        <f t="shared" si="29"/>
        <v>23.900000000000002</v>
      </c>
      <c r="F152" s="31">
        <f t="shared" si="29"/>
        <v>96.599999999999994</v>
      </c>
      <c r="G152" s="32">
        <f t="shared" si="29"/>
        <v>712</v>
      </c>
      <c r="H152" s="32">
        <f t="shared" si="29"/>
        <v>109</v>
      </c>
      <c r="I152" s="32">
        <f t="shared" si="29"/>
        <v>100</v>
      </c>
      <c r="J152" s="32">
        <f t="shared" si="29"/>
        <v>328</v>
      </c>
      <c r="K152" s="33">
        <f t="shared" si="29"/>
        <v>4</v>
      </c>
      <c r="L152" s="33">
        <f t="shared" si="29"/>
        <v>0.72000000000000008</v>
      </c>
      <c r="M152" s="33">
        <f t="shared" si="29"/>
        <v>5</v>
      </c>
      <c r="N152" s="33">
        <f t="shared" si="29"/>
        <v>4.4500000000000002</v>
      </c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</row>
    <row r="153" ht="15">
      <c r="A153" s="12"/>
      <c r="B153" s="19" t="s">
        <v>37</v>
      </c>
      <c r="C153" s="20"/>
      <c r="D153" s="13"/>
      <c r="E153" s="13"/>
      <c r="F153" s="13"/>
      <c r="G153" s="14"/>
      <c r="H153" s="14"/>
      <c r="I153" s="14"/>
      <c r="J153" s="14"/>
      <c r="K153" s="15"/>
      <c r="L153" s="15"/>
      <c r="M153" s="15"/>
      <c r="N153" s="15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</row>
    <row r="154" ht="15">
      <c r="A154" s="18" t="s">
        <v>60</v>
      </c>
      <c r="B154" s="36" t="s">
        <v>129</v>
      </c>
      <c r="C154" s="23" t="s">
        <v>31</v>
      </c>
      <c r="D154" s="13">
        <v>6.0999999999999996</v>
      </c>
      <c r="E154" s="13">
        <v>5.2000000000000002</v>
      </c>
      <c r="F154" s="13">
        <v>40.200000000000003</v>
      </c>
      <c r="G154" s="14">
        <v>232</v>
      </c>
      <c r="H154" s="14">
        <v>67.299999999999997</v>
      </c>
      <c r="I154" s="14">
        <v>36.399999999999999</v>
      </c>
      <c r="J154" s="14">
        <v>79.400000000000006</v>
      </c>
      <c r="K154" s="15">
        <v>1.3</v>
      </c>
      <c r="L154" s="15">
        <v>0.080000000000000002</v>
      </c>
      <c r="M154" s="15">
        <v>0.29999999999999999</v>
      </c>
      <c r="N154" s="15">
        <v>0.01</v>
      </c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</row>
    <row r="155" ht="15">
      <c r="A155" s="12">
        <v>338</v>
      </c>
      <c r="B155" s="35" t="s">
        <v>145</v>
      </c>
      <c r="C155" s="23" t="s">
        <v>91</v>
      </c>
      <c r="D155" s="24">
        <v>0.40000000000000002</v>
      </c>
      <c r="E155" s="24">
        <v>0.40000000000000002</v>
      </c>
      <c r="F155" s="13">
        <v>10.800000000000001</v>
      </c>
      <c r="G155" s="14">
        <v>49</v>
      </c>
      <c r="H155" s="14">
        <v>18</v>
      </c>
      <c r="I155" s="14">
        <v>10</v>
      </c>
      <c r="J155" s="14">
        <v>12</v>
      </c>
      <c r="K155" s="15">
        <v>2.3999999999999999</v>
      </c>
      <c r="L155" s="15">
        <v>0</v>
      </c>
      <c r="M155" s="15">
        <v>11</v>
      </c>
      <c r="N155" s="15">
        <v>0</v>
      </c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</row>
    <row r="156" ht="15">
      <c r="A156" s="18" t="s">
        <v>121</v>
      </c>
      <c r="B156" s="41" t="s">
        <v>117</v>
      </c>
      <c r="C156" s="23" t="s">
        <v>34</v>
      </c>
      <c r="D156" s="24">
        <v>0</v>
      </c>
      <c r="E156" s="13">
        <v>0</v>
      </c>
      <c r="F156" s="13">
        <v>15</v>
      </c>
      <c r="G156" s="14">
        <v>60</v>
      </c>
      <c r="H156" s="14">
        <v>1</v>
      </c>
      <c r="I156" s="14">
        <v>0</v>
      </c>
      <c r="J156" s="14">
        <v>0</v>
      </c>
      <c r="K156" s="15">
        <v>0.5</v>
      </c>
      <c r="L156" s="15">
        <v>0</v>
      </c>
      <c r="M156" s="15">
        <v>0</v>
      </c>
      <c r="N156" s="15">
        <v>0</v>
      </c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</row>
    <row r="157" ht="15">
      <c r="A157" s="12"/>
      <c r="B157" s="39" t="s">
        <v>26</v>
      </c>
      <c r="C157" s="30"/>
      <c r="D157" s="31">
        <f t="shared" ref="D157:N157" si="30">SUM(D154:D156)</f>
        <v>6.5</v>
      </c>
      <c r="E157" s="31">
        <f t="shared" si="30"/>
        <v>5.6000000000000005</v>
      </c>
      <c r="F157" s="31">
        <f t="shared" si="30"/>
        <v>66</v>
      </c>
      <c r="G157" s="32">
        <f t="shared" si="30"/>
        <v>341</v>
      </c>
      <c r="H157" s="32">
        <f t="shared" si="30"/>
        <v>86.299999999999997</v>
      </c>
      <c r="I157" s="32">
        <f t="shared" si="30"/>
        <v>46.399999999999999</v>
      </c>
      <c r="J157" s="32">
        <f t="shared" si="30"/>
        <v>91.400000000000006</v>
      </c>
      <c r="K157" s="33">
        <f t="shared" si="30"/>
        <v>4.2000000000000002</v>
      </c>
      <c r="L157" s="33">
        <f t="shared" si="30"/>
        <v>0.080000000000000002</v>
      </c>
      <c r="M157" s="33">
        <f t="shared" si="30"/>
        <v>11.300000000000001</v>
      </c>
      <c r="N157" s="33">
        <f t="shared" si="30"/>
        <v>0.01</v>
      </c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</row>
    <row r="158" ht="15">
      <c r="A158" s="12"/>
      <c r="B158" s="42" t="s">
        <v>39</v>
      </c>
      <c r="C158" s="44"/>
      <c r="D158" s="43">
        <f t="shared" ref="D158:N158" si="31">D145+D152+D157</f>
        <v>45.100000000000001</v>
      </c>
      <c r="E158" s="43">
        <f t="shared" si="31"/>
        <v>50.300000000000004</v>
      </c>
      <c r="F158" s="43">
        <f t="shared" si="31"/>
        <v>208.59999999999999</v>
      </c>
      <c r="G158" s="44">
        <f t="shared" si="31"/>
        <v>1476</v>
      </c>
      <c r="H158" s="44">
        <f t="shared" si="31"/>
        <v>249.30000000000001</v>
      </c>
      <c r="I158" s="44">
        <f t="shared" si="31"/>
        <v>189.90000000000001</v>
      </c>
      <c r="J158" s="44">
        <f t="shared" si="31"/>
        <v>529.89999999999998</v>
      </c>
      <c r="K158" s="45">
        <f t="shared" si="31"/>
        <v>10.690000000000001</v>
      </c>
      <c r="L158" s="45">
        <f t="shared" si="31"/>
        <v>1.1100000000000001</v>
      </c>
      <c r="M158" s="45">
        <f t="shared" si="31"/>
        <v>43.5</v>
      </c>
      <c r="N158" s="45">
        <f t="shared" si="31"/>
        <v>4.5</v>
      </c>
    </row>
    <row r="159" ht="15">
      <c r="A159" s="12"/>
      <c r="B159" s="17" t="s">
        <v>52</v>
      </c>
      <c r="C159" s="20"/>
      <c r="D159" s="13"/>
      <c r="E159" s="13"/>
      <c r="F159" s="13"/>
      <c r="G159" s="14"/>
      <c r="H159" s="14"/>
      <c r="I159" s="14"/>
      <c r="J159" s="14"/>
      <c r="K159" s="15"/>
      <c r="L159" s="15"/>
      <c r="M159" s="15"/>
      <c r="N159" s="15"/>
    </row>
    <row r="160" ht="15">
      <c r="A160" s="12"/>
      <c r="B160" s="19" t="s">
        <v>41</v>
      </c>
      <c r="C160" s="20"/>
      <c r="D160" s="13"/>
      <c r="E160" s="13"/>
      <c r="F160" s="13"/>
      <c r="G160" s="14"/>
      <c r="H160" s="14"/>
      <c r="I160" s="14"/>
      <c r="J160" s="14"/>
      <c r="K160" s="15"/>
      <c r="L160" s="15"/>
      <c r="M160" s="15"/>
      <c r="N160" s="15"/>
    </row>
    <row r="161" ht="15">
      <c r="A161" s="12">
        <v>14</v>
      </c>
      <c r="B161" s="36" t="s">
        <v>103</v>
      </c>
      <c r="C161" s="20" t="s">
        <v>54</v>
      </c>
      <c r="D161" s="13">
        <v>0.10000000000000001</v>
      </c>
      <c r="E161" s="13">
        <v>6.2000000000000002</v>
      </c>
      <c r="F161" s="13">
        <v>2.2000000000000002</v>
      </c>
      <c r="G161" s="14">
        <v>65</v>
      </c>
      <c r="H161" s="14">
        <v>0</v>
      </c>
      <c r="I161" s="14">
        <v>0</v>
      </c>
      <c r="J161" s="14">
        <v>0</v>
      </c>
      <c r="K161" s="15">
        <v>0</v>
      </c>
      <c r="L161" s="15">
        <v>0</v>
      </c>
      <c r="M161" s="15">
        <v>0</v>
      </c>
      <c r="N161" s="15">
        <v>0</v>
      </c>
    </row>
    <row r="162" ht="15">
      <c r="A162" s="18">
        <v>260</v>
      </c>
      <c r="B162" s="35" t="s">
        <v>154</v>
      </c>
      <c r="C162" s="23" t="s">
        <v>31</v>
      </c>
      <c r="D162" s="24">
        <v>8.1999999999999993</v>
      </c>
      <c r="E162" s="24">
        <v>8.5999999999999996</v>
      </c>
      <c r="F162" s="24">
        <v>2.7999999999999998</v>
      </c>
      <c r="G162" s="25">
        <v>121</v>
      </c>
      <c r="H162" s="25">
        <v>16</v>
      </c>
      <c r="I162" s="25">
        <v>15</v>
      </c>
      <c r="J162" s="25">
        <v>23</v>
      </c>
      <c r="K162" s="21">
        <v>1</v>
      </c>
      <c r="L162" s="21">
        <v>0</v>
      </c>
      <c r="M162" s="21">
        <v>0.59999999999999998</v>
      </c>
      <c r="N162" s="21">
        <v>0.01</v>
      </c>
    </row>
    <row r="163" ht="15">
      <c r="A163" s="18">
        <v>309</v>
      </c>
      <c r="B163" s="36" t="s">
        <v>65</v>
      </c>
      <c r="C163" s="23" t="s">
        <v>33</v>
      </c>
      <c r="D163" s="24">
        <v>6.5</v>
      </c>
      <c r="E163" s="24">
        <v>5.7000000000000002</v>
      </c>
      <c r="F163" s="24">
        <v>33.5</v>
      </c>
      <c r="G163" s="25">
        <v>212</v>
      </c>
      <c r="H163" s="25">
        <v>8</v>
      </c>
      <c r="I163" s="25">
        <v>9</v>
      </c>
      <c r="J163" s="25">
        <v>42</v>
      </c>
      <c r="K163" s="21">
        <v>0.91000000000000003</v>
      </c>
      <c r="L163" s="21">
        <v>0.070000000000000007</v>
      </c>
      <c r="M163" s="21">
        <v>0</v>
      </c>
      <c r="N163" s="21">
        <v>0.029999999999999999</v>
      </c>
    </row>
    <row r="164" ht="15">
      <c r="A164" s="18">
        <v>376</v>
      </c>
      <c r="B164" s="41" t="s">
        <v>43</v>
      </c>
      <c r="C164" s="23" t="s">
        <v>34</v>
      </c>
      <c r="D164" s="24">
        <v>0.20000000000000001</v>
      </c>
      <c r="E164" s="24">
        <v>0.10000000000000001</v>
      </c>
      <c r="F164" s="24">
        <v>10.1</v>
      </c>
      <c r="G164" s="25">
        <v>41</v>
      </c>
      <c r="H164" s="25">
        <v>5</v>
      </c>
      <c r="I164" s="25">
        <v>4</v>
      </c>
      <c r="J164" s="25">
        <v>8</v>
      </c>
      <c r="K164" s="21">
        <v>0.84999999999999998</v>
      </c>
      <c r="L164" s="21">
        <v>0</v>
      </c>
      <c r="M164" s="21">
        <v>0.10000000000000001</v>
      </c>
      <c r="N164" s="21">
        <v>0</v>
      </c>
    </row>
    <row r="165" ht="15">
      <c r="A165" s="12"/>
      <c r="B165" s="26" t="s">
        <v>74</v>
      </c>
      <c r="C165" s="20" t="s">
        <v>81</v>
      </c>
      <c r="D165" s="13">
        <v>1.3999999999999999</v>
      </c>
      <c r="E165" s="13">
        <v>0.5</v>
      </c>
      <c r="F165" s="13">
        <v>10</v>
      </c>
      <c r="G165" s="14">
        <v>48</v>
      </c>
      <c r="H165" s="14">
        <v>0</v>
      </c>
      <c r="I165" s="14">
        <v>0</v>
      </c>
      <c r="J165" s="14">
        <v>0</v>
      </c>
      <c r="K165" s="15">
        <v>0</v>
      </c>
      <c r="L165" s="15">
        <v>0</v>
      </c>
      <c r="M165" s="15">
        <v>0</v>
      </c>
      <c r="N165" s="15">
        <v>0</v>
      </c>
      <c r="HR165" s="27"/>
      <c r="HS165" s="27"/>
    </row>
    <row r="166" ht="15">
      <c r="A166" s="12"/>
      <c r="B166" s="39" t="s">
        <v>26</v>
      </c>
      <c r="C166" s="30"/>
      <c r="D166" s="31">
        <f>SUM(D161:D165)</f>
        <v>16.399999999999999</v>
      </c>
      <c r="E166" s="31">
        <f t="shared" ref="E166:N166" si="32">SUM(E161:E165)</f>
        <v>21.100000000000001</v>
      </c>
      <c r="F166" s="31">
        <f t="shared" si="32"/>
        <v>58.600000000000001</v>
      </c>
      <c r="G166" s="32">
        <f t="shared" si="32"/>
        <v>487</v>
      </c>
      <c r="H166" s="32">
        <f t="shared" si="32"/>
        <v>29</v>
      </c>
      <c r="I166" s="32">
        <f t="shared" si="32"/>
        <v>28</v>
      </c>
      <c r="J166" s="32">
        <f t="shared" si="32"/>
        <v>73</v>
      </c>
      <c r="K166" s="33">
        <f t="shared" si="32"/>
        <v>2.7600000000000002</v>
      </c>
      <c r="L166" s="33">
        <f t="shared" si="32"/>
        <v>0.070000000000000007</v>
      </c>
      <c r="M166" s="33">
        <f t="shared" si="32"/>
        <v>0.69999999999999996</v>
      </c>
      <c r="N166" s="33">
        <f t="shared" si="32"/>
        <v>0.040000000000000001</v>
      </c>
    </row>
    <row r="167" ht="15">
      <c r="A167" s="12"/>
      <c r="B167" s="19" t="s">
        <v>27</v>
      </c>
      <c r="C167" s="20"/>
      <c r="D167" s="13"/>
      <c r="E167" s="13"/>
      <c r="F167" s="13"/>
      <c r="G167" s="14"/>
      <c r="H167" s="14"/>
      <c r="I167" s="14"/>
      <c r="J167" s="14"/>
      <c r="K167" s="15"/>
      <c r="L167" s="15"/>
      <c r="M167" s="15"/>
      <c r="N167" s="15"/>
    </row>
    <row r="168" ht="25.5">
      <c r="A168" s="12" t="s">
        <v>79</v>
      </c>
      <c r="B168" s="34" t="s">
        <v>98</v>
      </c>
      <c r="C168" s="23" t="s">
        <v>55</v>
      </c>
      <c r="D168" s="13">
        <v>4.2999999999999998</v>
      </c>
      <c r="E168" s="13">
        <v>5.5999999999999996</v>
      </c>
      <c r="F168" s="13">
        <v>10.199999999999999</v>
      </c>
      <c r="G168" s="14">
        <v>109</v>
      </c>
      <c r="H168" s="14">
        <v>39</v>
      </c>
      <c r="I168" s="14">
        <v>23</v>
      </c>
      <c r="J168" s="14">
        <v>76</v>
      </c>
      <c r="K168" s="15">
        <v>1.5</v>
      </c>
      <c r="L168" s="15">
        <v>0.17999999999999999</v>
      </c>
      <c r="M168" s="15">
        <v>9.1999999999999993</v>
      </c>
      <c r="N168" s="15">
        <v>0.01</v>
      </c>
    </row>
    <row r="169" ht="15">
      <c r="A169" s="18">
        <v>271</v>
      </c>
      <c r="B169" s="36" t="s">
        <v>86</v>
      </c>
      <c r="C169" s="23" t="s">
        <v>31</v>
      </c>
      <c r="D169" s="24">
        <v>13.800000000000001</v>
      </c>
      <c r="E169" s="24">
        <v>11.300000000000001</v>
      </c>
      <c r="F169" s="24">
        <v>10.1</v>
      </c>
      <c r="G169" s="25">
        <v>198</v>
      </c>
      <c r="H169" s="25">
        <v>10</v>
      </c>
      <c r="I169" s="25">
        <v>10</v>
      </c>
      <c r="J169" s="25">
        <v>53</v>
      </c>
      <c r="K169" s="21">
        <v>1</v>
      </c>
      <c r="L169" s="21">
        <v>0.30000000000000004</v>
      </c>
      <c r="M169" s="21">
        <v>0</v>
      </c>
      <c r="N169" s="21">
        <v>0</v>
      </c>
    </row>
    <row r="170" ht="15">
      <c r="A170" s="18">
        <v>302</v>
      </c>
      <c r="B170" s="36" t="s">
        <v>32</v>
      </c>
      <c r="C170" s="23" t="s">
        <v>33</v>
      </c>
      <c r="D170" s="24">
        <v>10.199999999999999</v>
      </c>
      <c r="E170" s="24">
        <v>8.8000000000000007</v>
      </c>
      <c r="F170" s="24">
        <v>44.100000000000001</v>
      </c>
      <c r="G170" s="25">
        <v>296</v>
      </c>
      <c r="H170" s="25">
        <v>18</v>
      </c>
      <c r="I170" s="25">
        <v>161</v>
      </c>
      <c r="J170" s="25">
        <v>242</v>
      </c>
      <c r="K170" s="21">
        <v>5.4000000000000004</v>
      </c>
      <c r="L170" s="21">
        <v>0.25</v>
      </c>
      <c r="M170" s="21">
        <v>0</v>
      </c>
      <c r="N170" s="21">
        <v>0.029999999999999999</v>
      </c>
    </row>
    <row r="171" ht="15">
      <c r="A171" s="12">
        <v>348</v>
      </c>
      <c r="B171" s="34" t="s">
        <v>48</v>
      </c>
      <c r="C171" s="20" t="s">
        <v>34</v>
      </c>
      <c r="D171" s="13">
        <v>1</v>
      </c>
      <c r="E171" s="13">
        <v>0</v>
      </c>
      <c r="F171" s="13">
        <v>13.199999999999999</v>
      </c>
      <c r="G171" s="14">
        <v>86</v>
      </c>
      <c r="H171" s="14">
        <v>33</v>
      </c>
      <c r="I171" s="14">
        <v>21</v>
      </c>
      <c r="J171" s="14">
        <v>29</v>
      </c>
      <c r="K171" s="15">
        <v>0.69999999999999996</v>
      </c>
      <c r="L171" s="15">
        <v>0</v>
      </c>
      <c r="M171" s="15">
        <v>0.90000000000000002</v>
      </c>
      <c r="N171" s="15">
        <v>0</v>
      </c>
    </row>
    <row r="172" ht="25.5">
      <c r="A172" s="12"/>
      <c r="B172" s="26" t="s">
        <v>75</v>
      </c>
      <c r="C172" s="20" t="s">
        <v>94</v>
      </c>
      <c r="D172" s="13">
        <v>4.5999999999999996</v>
      </c>
      <c r="E172" s="13">
        <v>1.3</v>
      </c>
      <c r="F172" s="13">
        <v>30.800000000000001</v>
      </c>
      <c r="G172" s="14">
        <v>149</v>
      </c>
      <c r="H172" s="14">
        <v>18</v>
      </c>
      <c r="I172" s="14">
        <v>0</v>
      </c>
      <c r="J172" s="14">
        <v>0</v>
      </c>
      <c r="K172" s="15">
        <v>0.97999999999999998</v>
      </c>
      <c r="L172" s="15">
        <v>0.089999999999999997</v>
      </c>
      <c r="M172" s="15">
        <v>0</v>
      </c>
      <c r="N172" s="15">
        <v>0</v>
      </c>
      <c r="HR172" s="27"/>
      <c r="HS172" s="27"/>
    </row>
    <row r="173" ht="15">
      <c r="A173" s="12"/>
      <c r="B173" s="39" t="s">
        <v>26</v>
      </c>
      <c r="C173" s="77"/>
      <c r="D173" s="31">
        <f t="shared" ref="D173:N173" si="33">SUM(D168:D172)</f>
        <v>33.899999999999999</v>
      </c>
      <c r="E173" s="31">
        <f t="shared" si="33"/>
        <v>27</v>
      </c>
      <c r="F173" s="31">
        <f t="shared" si="33"/>
        <v>108.40000000000001</v>
      </c>
      <c r="G173" s="32">
        <f t="shared" si="33"/>
        <v>838</v>
      </c>
      <c r="H173" s="32">
        <f t="shared" si="33"/>
        <v>118</v>
      </c>
      <c r="I173" s="32">
        <f t="shared" si="33"/>
        <v>215</v>
      </c>
      <c r="J173" s="32">
        <f t="shared" si="33"/>
        <v>400</v>
      </c>
      <c r="K173" s="33">
        <f t="shared" si="33"/>
        <v>9.5800000000000001</v>
      </c>
      <c r="L173" s="33">
        <f t="shared" si="33"/>
        <v>0.81999999999999995</v>
      </c>
      <c r="M173" s="33">
        <f t="shared" si="33"/>
        <v>10.1</v>
      </c>
      <c r="N173" s="33">
        <f t="shared" si="33"/>
        <v>0.040000000000000001</v>
      </c>
    </row>
    <row r="174" ht="15">
      <c r="A174" s="12"/>
      <c r="B174" s="19" t="s">
        <v>37</v>
      </c>
      <c r="C174" s="20"/>
      <c r="D174" s="13"/>
      <c r="E174" s="13"/>
      <c r="F174" s="13"/>
      <c r="G174" s="14"/>
      <c r="H174" s="14"/>
      <c r="I174" s="14"/>
      <c r="J174" s="14"/>
      <c r="K174" s="15"/>
      <c r="L174" s="15"/>
      <c r="M174" s="15"/>
      <c r="N174" s="15"/>
    </row>
    <row r="175" ht="15">
      <c r="A175" s="12">
        <v>386</v>
      </c>
      <c r="B175" s="41" t="s">
        <v>56</v>
      </c>
      <c r="C175" s="40">
        <v>200</v>
      </c>
      <c r="D175" s="24">
        <v>5.5999999999999996</v>
      </c>
      <c r="E175" s="24">
        <v>5</v>
      </c>
      <c r="F175" s="24">
        <v>22</v>
      </c>
      <c r="G175" s="25">
        <v>156</v>
      </c>
      <c r="H175" s="25">
        <v>242</v>
      </c>
      <c r="I175" s="25">
        <v>30</v>
      </c>
      <c r="J175" s="25">
        <v>188</v>
      </c>
      <c r="K175" s="21">
        <v>0.20000000000000001</v>
      </c>
      <c r="L175" s="21">
        <v>0.10000000000000001</v>
      </c>
      <c r="M175" s="21">
        <v>1.8</v>
      </c>
      <c r="N175" s="21">
        <v>0.040000000000000001</v>
      </c>
    </row>
    <row r="176" ht="15">
      <c r="A176" s="12" t="s">
        <v>60</v>
      </c>
      <c r="B176" s="41" t="s">
        <v>111</v>
      </c>
      <c r="C176" s="40">
        <v>100</v>
      </c>
      <c r="D176" s="24">
        <v>18.100000000000001</v>
      </c>
      <c r="E176" s="24">
        <v>19.300000000000001</v>
      </c>
      <c r="F176" s="24">
        <v>32.899999999999999</v>
      </c>
      <c r="G176" s="25">
        <v>379</v>
      </c>
      <c r="H176" s="25">
        <v>76</v>
      </c>
      <c r="I176" s="25">
        <v>26</v>
      </c>
      <c r="J176" s="25">
        <v>220</v>
      </c>
      <c r="K176" s="21">
        <v>2.7999999999999998</v>
      </c>
      <c r="L176" s="21">
        <v>0.10000000000000001</v>
      </c>
      <c r="M176" s="21">
        <v>0.10000000000000001</v>
      </c>
      <c r="N176" s="21">
        <v>0.029999999999999999</v>
      </c>
    </row>
    <row r="177" ht="15">
      <c r="A177" s="12"/>
      <c r="B177" s="39" t="s">
        <v>26</v>
      </c>
      <c r="C177" s="30"/>
      <c r="D177" s="31">
        <f t="shared" ref="D177:N177" si="34">SUM(D175:D176)</f>
        <v>23.700000000000003</v>
      </c>
      <c r="E177" s="31">
        <f t="shared" si="34"/>
        <v>24.300000000000001</v>
      </c>
      <c r="F177" s="31">
        <f t="shared" si="34"/>
        <v>54.899999999999999</v>
      </c>
      <c r="G177" s="32">
        <f t="shared" si="34"/>
        <v>535</v>
      </c>
      <c r="H177" s="32">
        <f t="shared" si="34"/>
        <v>318</v>
      </c>
      <c r="I177" s="32">
        <f t="shared" si="34"/>
        <v>56</v>
      </c>
      <c r="J177" s="32">
        <f t="shared" si="34"/>
        <v>408</v>
      </c>
      <c r="K177" s="33">
        <f t="shared" si="34"/>
        <v>3</v>
      </c>
      <c r="L177" s="33">
        <f t="shared" si="34"/>
        <v>0.20000000000000001</v>
      </c>
      <c r="M177" s="33">
        <f t="shared" si="34"/>
        <v>1.9000000000000001</v>
      </c>
      <c r="N177" s="33">
        <f t="shared" si="34"/>
        <v>0.070000000000000007</v>
      </c>
    </row>
    <row r="178" ht="15">
      <c r="A178" s="12"/>
      <c r="B178" s="47" t="s">
        <v>39</v>
      </c>
      <c r="C178" s="43"/>
      <c r="D178" s="43">
        <f t="shared" ref="D178:N178" si="35">D166+D173+D177</f>
        <v>74</v>
      </c>
      <c r="E178" s="43">
        <f t="shared" si="35"/>
        <v>72.400000000000006</v>
      </c>
      <c r="F178" s="43">
        <f t="shared" si="35"/>
        <v>221.90000000000001</v>
      </c>
      <c r="G178" s="44">
        <f t="shared" si="35"/>
        <v>1860</v>
      </c>
      <c r="H178" s="44">
        <f t="shared" si="35"/>
        <v>465</v>
      </c>
      <c r="I178" s="44">
        <f t="shared" si="35"/>
        <v>299</v>
      </c>
      <c r="J178" s="44">
        <f t="shared" si="35"/>
        <v>881</v>
      </c>
      <c r="K178" s="45">
        <f t="shared" si="35"/>
        <v>15.34</v>
      </c>
      <c r="L178" s="45">
        <f t="shared" si="35"/>
        <v>1.0899999999999999</v>
      </c>
      <c r="M178" s="45">
        <f t="shared" si="35"/>
        <v>12.699999999999999</v>
      </c>
      <c r="N178" s="45">
        <f t="shared" si="35"/>
        <v>0.15000000000000002</v>
      </c>
    </row>
    <row r="179" ht="15">
      <c r="A179" s="12"/>
      <c r="B179" s="17" t="s">
        <v>57</v>
      </c>
      <c r="C179" s="20"/>
      <c r="D179" s="13"/>
      <c r="E179" s="13"/>
      <c r="F179" s="13"/>
      <c r="G179" s="14"/>
      <c r="H179" s="14"/>
      <c r="I179" s="14"/>
      <c r="J179" s="14"/>
      <c r="K179" s="15"/>
      <c r="L179" s="15"/>
      <c r="M179" s="15"/>
      <c r="N179" s="15"/>
    </row>
    <row r="180" ht="15">
      <c r="A180" s="12"/>
      <c r="B180" s="19" t="s">
        <v>41</v>
      </c>
      <c r="C180" s="20"/>
      <c r="D180" s="13"/>
      <c r="E180" s="13"/>
      <c r="F180" s="13"/>
      <c r="G180" s="14"/>
      <c r="H180" s="14"/>
      <c r="I180" s="14"/>
      <c r="J180" s="14"/>
      <c r="K180" s="15"/>
      <c r="L180" s="15"/>
      <c r="M180" s="15"/>
      <c r="N180" s="15"/>
    </row>
    <row r="181" ht="15">
      <c r="A181" s="12">
        <v>14</v>
      </c>
      <c r="B181" s="36" t="s">
        <v>53</v>
      </c>
      <c r="C181" s="20" t="s">
        <v>54</v>
      </c>
      <c r="D181" s="13">
        <v>0.10000000000000001</v>
      </c>
      <c r="E181" s="13">
        <v>7.2999999999999998</v>
      </c>
      <c r="F181" s="13">
        <v>0.10000000000000001</v>
      </c>
      <c r="G181" s="14">
        <v>66</v>
      </c>
      <c r="H181" s="14">
        <v>2</v>
      </c>
      <c r="I181" s="14">
        <v>0</v>
      </c>
      <c r="J181" s="14">
        <v>3</v>
      </c>
      <c r="K181" s="15">
        <v>0</v>
      </c>
      <c r="L181" s="15">
        <v>0</v>
      </c>
      <c r="M181" s="15">
        <v>0</v>
      </c>
      <c r="N181" s="15">
        <v>0.040000000000000001</v>
      </c>
    </row>
    <row r="182" ht="15">
      <c r="A182" s="12">
        <v>15</v>
      </c>
      <c r="B182" s="36" t="s">
        <v>118</v>
      </c>
      <c r="C182" s="20" t="s">
        <v>54</v>
      </c>
      <c r="D182" s="13">
        <v>2.2999999999999998</v>
      </c>
      <c r="E182" s="13">
        <v>2.8999999999999999</v>
      </c>
      <c r="F182" s="13">
        <v>0</v>
      </c>
      <c r="G182" s="14">
        <v>35</v>
      </c>
      <c r="H182" s="14">
        <v>100</v>
      </c>
      <c r="I182" s="14">
        <v>5.5</v>
      </c>
      <c r="J182" s="14">
        <v>60</v>
      </c>
      <c r="K182" s="15">
        <v>0.10000000000000001</v>
      </c>
      <c r="L182" s="15">
        <v>0</v>
      </c>
      <c r="M182" s="15">
        <v>0.070000000000000007</v>
      </c>
      <c r="N182" s="15">
        <v>0.029999999999999999</v>
      </c>
    </row>
    <row r="183" ht="15">
      <c r="A183" s="18">
        <v>182</v>
      </c>
      <c r="B183" s="36" t="s">
        <v>73</v>
      </c>
      <c r="C183" s="23" t="s">
        <v>107</v>
      </c>
      <c r="D183" s="24">
        <v>6.4000000000000004</v>
      </c>
      <c r="E183" s="24">
        <v>6.7699999999999996</v>
      </c>
      <c r="F183" s="24">
        <v>28.239999999999998</v>
      </c>
      <c r="G183" s="25">
        <v>199.43000000000001</v>
      </c>
      <c r="H183" s="25">
        <v>155</v>
      </c>
      <c r="I183" s="25">
        <v>38</v>
      </c>
      <c r="J183" s="25">
        <v>169.80000000000001</v>
      </c>
      <c r="K183" s="21">
        <v>0.80000000000000004</v>
      </c>
      <c r="L183" s="21">
        <v>0.10000000000000001</v>
      </c>
      <c r="M183" s="21">
        <v>1.6000000000000001</v>
      </c>
      <c r="N183" s="21">
        <v>0</v>
      </c>
    </row>
    <row r="184" ht="15">
      <c r="A184" s="18"/>
      <c r="B184" s="36" t="s">
        <v>97</v>
      </c>
      <c r="C184" s="23" t="s">
        <v>31</v>
      </c>
      <c r="D184" s="24">
        <v>2.7999999999999998</v>
      </c>
      <c r="E184" s="24">
        <v>3.2000000000000002</v>
      </c>
      <c r="F184" s="24">
        <v>8</v>
      </c>
      <c r="G184" s="25">
        <v>75</v>
      </c>
      <c r="H184" s="25">
        <v>0</v>
      </c>
      <c r="I184" s="25">
        <v>0</v>
      </c>
      <c r="J184" s="25">
        <v>0</v>
      </c>
      <c r="K184" s="21">
        <v>0</v>
      </c>
      <c r="L184" s="21">
        <v>0</v>
      </c>
      <c r="M184" s="21">
        <v>0</v>
      </c>
      <c r="N184" s="21">
        <v>0</v>
      </c>
    </row>
    <row r="185" ht="15">
      <c r="A185" s="53">
        <v>377</v>
      </c>
      <c r="B185" s="54" t="s">
        <v>22</v>
      </c>
      <c r="C185" s="55" t="s">
        <v>23</v>
      </c>
      <c r="D185" s="56">
        <v>0.30000000000000004</v>
      </c>
      <c r="E185" s="56">
        <v>0.10000000000000001</v>
      </c>
      <c r="F185" s="56">
        <v>10.300000000000001</v>
      </c>
      <c r="G185" s="57">
        <v>43</v>
      </c>
      <c r="H185" s="57">
        <v>8</v>
      </c>
      <c r="I185" s="57">
        <v>5</v>
      </c>
      <c r="J185" s="57">
        <v>10</v>
      </c>
      <c r="K185" s="58">
        <v>0.89000000000000001</v>
      </c>
      <c r="L185" s="58">
        <v>0</v>
      </c>
      <c r="M185" s="58">
        <v>2.8999999999999999</v>
      </c>
      <c r="N185" s="58">
        <v>0</v>
      </c>
    </row>
    <row r="186" ht="15">
      <c r="A186" s="12"/>
      <c r="B186" s="26" t="s">
        <v>74</v>
      </c>
      <c r="C186" s="20" t="s">
        <v>124</v>
      </c>
      <c r="D186" s="13">
        <v>2.1000000000000001</v>
      </c>
      <c r="E186" s="13">
        <v>0.80000000000000004</v>
      </c>
      <c r="F186" s="13">
        <v>15</v>
      </c>
      <c r="G186" s="14">
        <v>72</v>
      </c>
      <c r="H186" s="14">
        <v>0</v>
      </c>
      <c r="I186" s="14">
        <v>0</v>
      </c>
      <c r="J186" s="14">
        <v>0</v>
      </c>
      <c r="K186" s="15">
        <v>0</v>
      </c>
      <c r="L186" s="15">
        <v>0</v>
      </c>
      <c r="M186" s="15">
        <v>0</v>
      </c>
      <c r="N186" s="15">
        <v>0</v>
      </c>
    </row>
    <row r="187" ht="15">
      <c r="A187" s="12"/>
      <c r="B187" s="39" t="s">
        <v>26</v>
      </c>
      <c r="C187" s="30"/>
      <c r="D187" s="31">
        <f t="shared" ref="D187:N187" si="36">SUM(D181:D186)</f>
        <v>14.000000000000002</v>
      </c>
      <c r="E187" s="31">
        <f t="shared" si="36"/>
        <v>21.07</v>
      </c>
      <c r="F187" s="31">
        <f t="shared" si="36"/>
        <v>61.640000000000001</v>
      </c>
      <c r="G187" s="32">
        <f t="shared" si="36"/>
        <v>490.43000000000001</v>
      </c>
      <c r="H187" s="32">
        <f t="shared" si="36"/>
        <v>265</v>
      </c>
      <c r="I187" s="32">
        <f t="shared" si="36"/>
        <v>48.5</v>
      </c>
      <c r="J187" s="32">
        <f t="shared" si="36"/>
        <v>242.80000000000001</v>
      </c>
      <c r="K187" s="33">
        <f t="shared" si="36"/>
        <v>1.79</v>
      </c>
      <c r="L187" s="33">
        <f t="shared" si="36"/>
        <v>0.10000000000000001</v>
      </c>
      <c r="M187" s="33">
        <f t="shared" si="36"/>
        <v>4.5700000000000003</v>
      </c>
      <c r="N187" s="33">
        <f t="shared" si="36"/>
        <v>0.070000000000000007</v>
      </c>
    </row>
    <row r="188" ht="15">
      <c r="A188" s="12"/>
      <c r="B188" s="19" t="s">
        <v>27</v>
      </c>
      <c r="C188" s="20"/>
      <c r="D188" s="13"/>
      <c r="E188" s="13"/>
      <c r="F188" s="13"/>
      <c r="G188" s="14"/>
      <c r="H188" s="14"/>
      <c r="I188" s="14"/>
      <c r="J188" s="14"/>
      <c r="K188" s="15"/>
      <c r="L188" s="15"/>
      <c r="M188" s="15"/>
      <c r="N188" s="15"/>
    </row>
    <row r="189" ht="25.5">
      <c r="A189" s="12">
        <v>101</v>
      </c>
      <c r="B189" s="10" t="s">
        <v>112</v>
      </c>
      <c r="C189" s="20" t="s">
        <v>51</v>
      </c>
      <c r="D189" s="13">
        <v>4.5999999999999996</v>
      </c>
      <c r="E189" s="13">
        <v>5.7000000000000002</v>
      </c>
      <c r="F189" s="13">
        <v>17.199999999999999</v>
      </c>
      <c r="G189" s="14">
        <v>139</v>
      </c>
      <c r="H189" s="14">
        <v>16</v>
      </c>
      <c r="I189" s="14">
        <v>22</v>
      </c>
      <c r="J189" s="14">
        <v>71</v>
      </c>
      <c r="K189" s="15">
        <v>0.90000000000000002</v>
      </c>
      <c r="L189" s="15">
        <v>0.29999999999999999</v>
      </c>
      <c r="M189" s="15">
        <v>8.5</v>
      </c>
      <c r="N189" s="15">
        <v>0</v>
      </c>
    </row>
    <row r="190" ht="15">
      <c r="A190" s="18">
        <v>278</v>
      </c>
      <c r="B190" s="36" t="s">
        <v>114</v>
      </c>
      <c r="C190" s="23" t="s">
        <v>42</v>
      </c>
      <c r="D190" s="24">
        <v>13.800000000000001</v>
      </c>
      <c r="E190" s="24">
        <v>16.600000000000001</v>
      </c>
      <c r="F190" s="24">
        <v>15</v>
      </c>
      <c r="G190" s="25">
        <v>264</v>
      </c>
      <c r="H190" s="25">
        <v>31</v>
      </c>
      <c r="I190" s="25">
        <v>13</v>
      </c>
      <c r="J190" s="25">
        <v>72</v>
      </c>
      <c r="K190" s="21">
        <v>0.10000000000000001</v>
      </c>
      <c r="L190" s="21">
        <v>0.17000000000000001</v>
      </c>
      <c r="M190" s="21">
        <v>0.26000000000000001</v>
      </c>
      <c r="N190" s="21">
        <v>0.040000000000000001</v>
      </c>
    </row>
    <row r="191" ht="15">
      <c r="A191" s="18">
        <v>309</v>
      </c>
      <c r="B191" s="36" t="s">
        <v>47</v>
      </c>
      <c r="C191" s="23" t="s">
        <v>33</v>
      </c>
      <c r="D191" s="24">
        <v>6.5</v>
      </c>
      <c r="E191" s="24">
        <v>5.7000000000000002</v>
      </c>
      <c r="F191" s="24">
        <v>33.5</v>
      </c>
      <c r="G191" s="25">
        <v>212</v>
      </c>
      <c r="H191" s="25">
        <v>8</v>
      </c>
      <c r="I191" s="25">
        <v>9</v>
      </c>
      <c r="J191" s="25">
        <v>42</v>
      </c>
      <c r="K191" s="21">
        <v>0.91000000000000003</v>
      </c>
      <c r="L191" s="21">
        <v>0.070000000000000007</v>
      </c>
      <c r="M191" s="21">
        <v>0</v>
      </c>
      <c r="N191" s="21">
        <v>0.029999999999999999</v>
      </c>
    </row>
    <row r="192" ht="15">
      <c r="A192" s="18">
        <v>388</v>
      </c>
      <c r="B192" s="41" t="s">
        <v>116</v>
      </c>
      <c r="C192" s="23" t="s">
        <v>34</v>
      </c>
      <c r="D192" s="24">
        <v>0.69999999999999996</v>
      </c>
      <c r="E192" s="24">
        <v>0.30000000000000004</v>
      </c>
      <c r="F192" s="24">
        <v>24.600000000000001</v>
      </c>
      <c r="G192" s="25">
        <v>104</v>
      </c>
      <c r="H192" s="25">
        <v>10</v>
      </c>
      <c r="I192" s="25">
        <v>3</v>
      </c>
      <c r="J192" s="25">
        <v>3</v>
      </c>
      <c r="K192" s="21">
        <v>0.65000000000000002</v>
      </c>
      <c r="L192" s="21">
        <v>0.01</v>
      </c>
      <c r="M192" s="21">
        <v>20</v>
      </c>
      <c r="N192" s="21">
        <v>0</v>
      </c>
    </row>
    <row r="193" ht="25.5">
      <c r="A193" s="12"/>
      <c r="B193" s="26" t="s">
        <v>75</v>
      </c>
      <c r="C193" s="20" t="s">
        <v>113</v>
      </c>
      <c r="D193" s="13">
        <v>2.7999999999999998</v>
      </c>
      <c r="E193" s="13">
        <v>0.69999999999999996</v>
      </c>
      <c r="F193" s="13">
        <v>18.600000000000001</v>
      </c>
      <c r="G193" s="14">
        <v>90</v>
      </c>
      <c r="H193" s="14">
        <v>14</v>
      </c>
      <c r="I193" s="14">
        <v>0</v>
      </c>
      <c r="J193" s="14">
        <v>0</v>
      </c>
      <c r="K193" s="15">
        <v>0.80000000000000004</v>
      </c>
      <c r="L193" s="15">
        <v>0.10000000000000001</v>
      </c>
      <c r="M193" s="15">
        <v>0</v>
      </c>
      <c r="N193" s="15">
        <v>0</v>
      </c>
    </row>
    <row r="194" ht="15">
      <c r="A194" s="12"/>
      <c r="B194" s="39" t="s">
        <v>26</v>
      </c>
      <c r="C194" s="30"/>
      <c r="D194" s="31">
        <f t="shared" ref="D194:N194" si="37">SUM(D189:D193)</f>
        <v>28.399999999999999</v>
      </c>
      <c r="E194" s="31">
        <f t="shared" si="37"/>
        <v>29</v>
      </c>
      <c r="F194" s="31">
        <f t="shared" si="37"/>
        <v>108.90000000000001</v>
      </c>
      <c r="G194" s="32">
        <f t="shared" si="37"/>
        <v>809</v>
      </c>
      <c r="H194" s="32">
        <f t="shared" si="37"/>
        <v>79</v>
      </c>
      <c r="I194" s="32">
        <f t="shared" si="37"/>
        <v>47</v>
      </c>
      <c r="J194" s="32">
        <f t="shared" si="37"/>
        <v>188</v>
      </c>
      <c r="K194" s="33">
        <f t="shared" si="37"/>
        <v>3.3600000000000003</v>
      </c>
      <c r="L194" s="33">
        <f t="shared" si="37"/>
        <v>0.65000000000000002</v>
      </c>
      <c r="M194" s="33">
        <f t="shared" si="37"/>
        <v>28.759999999999998</v>
      </c>
      <c r="N194" s="33">
        <f t="shared" si="37"/>
        <v>0.070000000000000007</v>
      </c>
    </row>
    <row r="195" ht="15">
      <c r="A195" s="12"/>
      <c r="B195" s="19" t="s">
        <v>37</v>
      </c>
      <c r="C195" s="20"/>
      <c r="D195" s="13"/>
      <c r="E195" s="13"/>
      <c r="F195" s="13"/>
      <c r="G195" s="14"/>
      <c r="H195" s="14"/>
      <c r="I195" s="14"/>
      <c r="J195" s="14"/>
      <c r="K195" s="15"/>
      <c r="L195" s="15"/>
      <c r="M195" s="15"/>
      <c r="N195" s="15"/>
    </row>
    <row r="196" ht="15">
      <c r="A196" s="12" t="s">
        <v>60</v>
      </c>
      <c r="B196" s="36" t="s">
        <v>125</v>
      </c>
      <c r="C196" s="40">
        <v>100</v>
      </c>
      <c r="D196" s="13">
        <v>5.5999999999999996</v>
      </c>
      <c r="E196" s="13">
        <v>7.2000000000000002</v>
      </c>
      <c r="F196" s="13">
        <v>27.899999999999999</v>
      </c>
      <c r="G196" s="14">
        <v>199</v>
      </c>
      <c r="H196" s="14">
        <v>29</v>
      </c>
      <c r="I196" s="14">
        <v>16</v>
      </c>
      <c r="J196" s="14">
        <v>64</v>
      </c>
      <c r="K196" s="15">
        <v>0.76000000000000001</v>
      </c>
      <c r="L196" s="15">
        <v>0.089999999999999997</v>
      </c>
      <c r="M196" s="15">
        <v>1.3300000000000001</v>
      </c>
      <c r="N196" s="15">
        <v>0.01</v>
      </c>
    </row>
    <row r="197" ht="15">
      <c r="A197" s="12">
        <v>338</v>
      </c>
      <c r="B197" s="35" t="s">
        <v>145</v>
      </c>
      <c r="C197" s="23" t="s">
        <v>91</v>
      </c>
      <c r="D197" s="24">
        <v>0.40000000000000002</v>
      </c>
      <c r="E197" s="24">
        <v>0.40000000000000002</v>
      </c>
      <c r="F197" s="13">
        <v>10.800000000000001</v>
      </c>
      <c r="G197" s="14">
        <v>49</v>
      </c>
      <c r="H197" s="14">
        <v>18</v>
      </c>
      <c r="I197" s="14">
        <v>10</v>
      </c>
      <c r="J197" s="14">
        <v>12</v>
      </c>
      <c r="K197" s="15">
        <v>2.3999999999999999</v>
      </c>
      <c r="L197" s="15">
        <v>0</v>
      </c>
      <c r="M197" s="15">
        <v>11</v>
      </c>
      <c r="N197" s="15">
        <v>0</v>
      </c>
    </row>
    <row r="198" ht="15">
      <c r="A198" s="12">
        <v>342</v>
      </c>
      <c r="B198" s="35" t="s">
        <v>68</v>
      </c>
      <c r="C198" s="23" t="s">
        <v>34</v>
      </c>
      <c r="D198" s="24">
        <v>0.20000000000000001</v>
      </c>
      <c r="E198" s="24">
        <v>0.10000000000000001</v>
      </c>
      <c r="F198" s="13">
        <v>14</v>
      </c>
      <c r="G198" s="14">
        <v>58</v>
      </c>
      <c r="H198" s="14">
        <v>8</v>
      </c>
      <c r="I198" s="14">
        <v>5</v>
      </c>
      <c r="J198" s="14">
        <v>6</v>
      </c>
      <c r="K198" s="15">
        <v>1</v>
      </c>
      <c r="L198" s="15">
        <v>0</v>
      </c>
      <c r="M198" s="15">
        <v>2.1000000000000001</v>
      </c>
      <c r="N198" s="15">
        <v>0</v>
      </c>
    </row>
    <row r="199" ht="15">
      <c r="A199" s="12"/>
      <c r="B199" s="39" t="s">
        <v>26</v>
      </c>
      <c r="C199" s="30"/>
      <c r="D199" s="31">
        <f>SUM(D196:D198)</f>
        <v>6.2000000000000002</v>
      </c>
      <c r="E199" s="31">
        <f t="shared" ref="E199:N199" si="38">SUM(E196:E198)</f>
        <v>7.7000000000000002</v>
      </c>
      <c r="F199" s="31">
        <f t="shared" si="38"/>
        <v>52.700000000000003</v>
      </c>
      <c r="G199" s="32">
        <f t="shared" si="38"/>
        <v>306</v>
      </c>
      <c r="H199" s="32">
        <f t="shared" si="38"/>
        <v>55</v>
      </c>
      <c r="I199" s="32">
        <f t="shared" si="38"/>
        <v>31</v>
      </c>
      <c r="J199" s="32">
        <f t="shared" si="38"/>
        <v>82</v>
      </c>
      <c r="K199" s="33">
        <f t="shared" si="38"/>
        <v>4.1600000000000001</v>
      </c>
      <c r="L199" s="33">
        <f t="shared" si="38"/>
        <v>0.089999999999999997</v>
      </c>
      <c r="M199" s="33">
        <f t="shared" si="38"/>
        <v>14.43</v>
      </c>
      <c r="N199" s="33">
        <f t="shared" si="38"/>
        <v>0.01</v>
      </c>
    </row>
    <row r="200" ht="15">
      <c r="A200" s="12"/>
      <c r="B200" s="47" t="s">
        <v>39</v>
      </c>
      <c r="C200" s="43"/>
      <c r="D200" s="43">
        <f t="shared" ref="D200:N200" si="39">D187+D194+D199</f>
        <v>48.600000000000001</v>
      </c>
      <c r="E200" s="43">
        <f t="shared" si="39"/>
        <v>57.770000000000003</v>
      </c>
      <c r="F200" s="43">
        <f t="shared" si="39"/>
        <v>223.24000000000001</v>
      </c>
      <c r="G200" s="44">
        <f t="shared" si="39"/>
        <v>1605.4300000000001</v>
      </c>
      <c r="H200" s="44">
        <f t="shared" si="39"/>
        <v>399</v>
      </c>
      <c r="I200" s="44">
        <f t="shared" si="39"/>
        <v>126.5</v>
      </c>
      <c r="J200" s="44">
        <f t="shared" si="39"/>
        <v>512.79999999999995</v>
      </c>
      <c r="K200" s="45">
        <f t="shared" si="39"/>
        <v>9.3100000000000005</v>
      </c>
      <c r="L200" s="45">
        <f t="shared" si="39"/>
        <v>0.83999999999999997</v>
      </c>
      <c r="M200" s="45">
        <f t="shared" si="39"/>
        <v>47.759999999999998</v>
      </c>
      <c r="N200" s="45">
        <f t="shared" si="39"/>
        <v>0.15000000000000002</v>
      </c>
    </row>
    <row r="201" ht="15">
      <c r="A201" s="12"/>
      <c r="B201" s="17" t="s">
        <v>61</v>
      </c>
      <c r="C201" s="20"/>
      <c r="D201" s="13"/>
      <c r="E201" s="13"/>
      <c r="F201" s="13"/>
      <c r="G201" s="14"/>
      <c r="H201" s="14"/>
      <c r="I201" s="14"/>
      <c r="J201" s="14"/>
      <c r="K201" s="15"/>
      <c r="L201" s="15"/>
      <c r="M201" s="15"/>
      <c r="N201" s="15"/>
    </row>
    <row r="202" ht="15">
      <c r="A202" s="12"/>
      <c r="B202" s="19" t="s">
        <v>19</v>
      </c>
      <c r="C202" s="20"/>
      <c r="D202" s="13"/>
      <c r="E202" s="13"/>
      <c r="F202" s="13"/>
      <c r="G202" s="14"/>
      <c r="H202" s="14"/>
      <c r="I202" s="14"/>
      <c r="J202" s="14"/>
      <c r="K202" s="15"/>
      <c r="L202" s="15"/>
      <c r="M202" s="15"/>
      <c r="N202" s="15"/>
    </row>
    <row r="203" ht="15">
      <c r="A203" s="18">
        <v>291</v>
      </c>
      <c r="B203" s="36" t="s">
        <v>157</v>
      </c>
      <c r="C203" s="23" t="s">
        <v>34</v>
      </c>
      <c r="D203" s="24">
        <v>11.699999999999999</v>
      </c>
      <c r="E203" s="24">
        <v>10.9</v>
      </c>
      <c r="F203" s="24">
        <v>45.299999999999997</v>
      </c>
      <c r="G203" s="25">
        <v>326</v>
      </c>
      <c r="H203" s="25">
        <v>15</v>
      </c>
      <c r="I203" s="25">
        <v>30</v>
      </c>
      <c r="J203" s="25">
        <v>96</v>
      </c>
      <c r="K203" s="21">
        <v>0.80000000000000004</v>
      </c>
      <c r="L203" s="21">
        <v>0.29999999999999999</v>
      </c>
      <c r="M203" s="21">
        <v>4</v>
      </c>
      <c r="N203" s="21">
        <v>0</v>
      </c>
    </row>
    <row r="204" ht="15">
      <c r="A204" s="18" t="s">
        <v>122</v>
      </c>
      <c r="B204" s="36" t="s">
        <v>156</v>
      </c>
      <c r="C204" s="23" t="s">
        <v>124</v>
      </c>
      <c r="D204" s="24">
        <v>0.40000000000000002</v>
      </c>
      <c r="E204" s="24">
        <v>1.3999999999999999</v>
      </c>
      <c r="F204" s="24">
        <v>2.2999999999999998</v>
      </c>
      <c r="G204" s="25">
        <v>23</v>
      </c>
      <c r="H204" s="25">
        <v>10</v>
      </c>
      <c r="I204" s="25">
        <v>4</v>
      </c>
      <c r="J204" s="25">
        <v>9</v>
      </c>
      <c r="K204" s="21">
        <v>0.20000000000000001</v>
      </c>
      <c r="L204" s="21">
        <v>0</v>
      </c>
      <c r="M204" s="21">
        <v>2.8999999999999999</v>
      </c>
      <c r="N204" s="21">
        <v>0</v>
      </c>
    </row>
    <row r="205" ht="15">
      <c r="A205" s="12">
        <v>338</v>
      </c>
      <c r="B205" s="35" t="s">
        <v>145</v>
      </c>
      <c r="C205" s="23" t="s">
        <v>91</v>
      </c>
      <c r="D205" s="24">
        <v>0.40000000000000002</v>
      </c>
      <c r="E205" s="24">
        <v>0.40000000000000002</v>
      </c>
      <c r="F205" s="13">
        <v>10.800000000000001</v>
      </c>
      <c r="G205" s="14">
        <v>49</v>
      </c>
      <c r="H205" s="14">
        <v>18</v>
      </c>
      <c r="I205" s="14">
        <v>10</v>
      </c>
      <c r="J205" s="14">
        <v>12</v>
      </c>
      <c r="K205" s="15">
        <v>2.3999999999999999</v>
      </c>
      <c r="L205" s="15">
        <v>0</v>
      </c>
      <c r="M205" s="15">
        <v>11</v>
      </c>
      <c r="N205" s="15">
        <v>0</v>
      </c>
    </row>
    <row r="206" s="59" customFormat="1">
      <c r="A206" s="53" t="s">
        <v>108</v>
      </c>
      <c r="B206" s="54" t="s">
        <v>135</v>
      </c>
      <c r="C206" s="55" t="s">
        <v>34</v>
      </c>
      <c r="D206" s="56">
        <v>0</v>
      </c>
      <c r="E206" s="56">
        <v>0</v>
      </c>
      <c r="F206" s="56">
        <v>28</v>
      </c>
      <c r="G206" s="57">
        <v>112</v>
      </c>
      <c r="H206" s="57">
        <v>3</v>
      </c>
      <c r="I206" s="57">
        <v>0</v>
      </c>
      <c r="J206" s="57">
        <v>6</v>
      </c>
      <c r="K206" s="58">
        <v>0</v>
      </c>
      <c r="L206" s="58">
        <v>0</v>
      </c>
      <c r="M206" s="58">
        <v>7.5999999999999996</v>
      </c>
      <c r="N206" s="58">
        <v>0</v>
      </c>
      <c r="HR206" s="60"/>
      <c r="HS206" s="60"/>
      <c r="HT206" s="61"/>
      <c r="HU206" s="61"/>
      <c r="HV206" s="61"/>
      <c r="HW206" s="61"/>
      <c r="HX206" s="61"/>
      <c r="HY206" s="61"/>
      <c r="HZ206" s="61"/>
      <c r="IA206" s="61"/>
      <c r="IB206" s="61"/>
      <c r="IC206" s="61"/>
      <c r="ID206" s="61"/>
      <c r="IE206" s="61"/>
      <c r="IF206" s="61"/>
      <c r="IG206" s="61"/>
      <c r="IH206" s="61"/>
      <c r="II206" s="61"/>
      <c r="IJ206" s="61"/>
      <c r="IK206" s="61"/>
      <c r="IL206" s="61"/>
      <c r="IM206" s="61"/>
      <c r="IN206" s="61"/>
      <c r="IO206" s="61"/>
      <c r="IP206" s="61"/>
      <c r="IQ206" s="61"/>
      <c r="IR206" s="61"/>
      <c r="IS206" s="61"/>
      <c r="IT206" s="61"/>
    </row>
    <row r="207" ht="15">
      <c r="A207" s="12"/>
      <c r="B207" s="26" t="s">
        <v>74</v>
      </c>
      <c r="C207" s="20" t="s">
        <v>81</v>
      </c>
      <c r="D207" s="13">
        <v>1.3999999999999999</v>
      </c>
      <c r="E207" s="13">
        <v>0.5</v>
      </c>
      <c r="F207" s="13">
        <v>10</v>
      </c>
      <c r="G207" s="14">
        <v>48</v>
      </c>
      <c r="H207" s="14">
        <v>0</v>
      </c>
      <c r="I207" s="14">
        <v>0</v>
      </c>
      <c r="J207" s="14">
        <v>0</v>
      </c>
      <c r="K207" s="15">
        <v>0</v>
      </c>
      <c r="L207" s="15">
        <v>0</v>
      </c>
      <c r="M207" s="15">
        <v>0</v>
      </c>
      <c r="N207" s="15">
        <v>0</v>
      </c>
    </row>
    <row r="208" ht="15">
      <c r="A208" s="12"/>
      <c r="B208" s="39" t="s">
        <v>26</v>
      </c>
      <c r="C208" s="62"/>
      <c r="D208" s="31">
        <f t="shared" ref="D208:N208" si="40">SUM(D203:D207)</f>
        <v>13.9</v>
      </c>
      <c r="E208" s="31">
        <f t="shared" si="40"/>
        <v>13.200000000000001</v>
      </c>
      <c r="F208" s="31">
        <f t="shared" si="40"/>
        <v>96.399999999999991</v>
      </c>
      <c r="G208" s="32">
        <f t="shared" si="40"/>
        <v>558</v>
      </c>
      <c r="H208" s="32">
        <f t="shared" si="40"/>
        <v>46</v>
      </c>
      <c r="I208" s="32">
        <f t="shared" si="40"/>
        <v>44</v>
      </c>
      <c r="J208" s="32">
        <f t="shared" si="40"/>
        <v>123</v>
      </c>
      <c r="K208" s="33">
        <f t="shared" si="40"/>
        <v>3.3999999999999999</v>
      </c>
      <c r="L208" s="33">
        <f t="shared" si="40"/>
        <v>0.29999999999999999</v>
      </c>
      <c r="M208" s="33">
        <f t="shared" si="40"/>
        <v>25.5</v>
      </c>
      <c r="N208" s="33">
        <f t="shared" si="40"/>
        <v>0</v>
      </c>
    </row>
    <row r="209" ht="15">
      <c r="A209" s="12"/>
      <c r="B209" s="19" t="s">
        <v>27</v>
      </c>
      <c r="C209" s="20"/>
      <c r="D209" s="13"/>
      <c r="E209" s="13"/>
      <c r="F209" s="13"/>
      <c r="G209" s="14"/>
      <c r="H209" s="14"/>
      <c r="I209" s="14"/>
      <c r="J209" s="14"/>
      <c r="K209" s="15"/>
      <c r="L209" s="15"/>
      <c r="M209" s="15"/>
      <c r="N209" s="15"/>
    </row>
    <row r="210" ht="15">
      <c r="A210" s="18">
        <v>112</v>
      </c>
      <c r="B210" s="34" t="s">
        <v>58</v>
      </c>
      <c r="C210" s="23" t="s">
        <v>45</v>
      </c>
      <c r="D210" s="24">
        <v>4.7999999999999998</v>
      </c>
      <c r="E210" s="24">
        <v>4</v>
      </c>
      <c r="F210" s="24">
        <v>14</v>
      </c>
      <c r="G210" s="25">
        <v>111</v>
      </c>
      <c r="H210" s="25">
        <v>9</v>
      </c>
      <c r="I210" s="25">
        <v>18</v>
      </c>
      <c r="J210" s="25">
        <v>73</v>
      </c>
      <c r="K210" s="21">
        <v>1</v>
      </c>
      <c r="L210" s="21">
        <v>0.10000000000000001</v>
      </c>
      <c r="M210" s="21">
        <v>5.2000000000000002</v>
      </c>
      <c r="N210" s="21">
        <v>0</v>
      </c>
    </row>
    <row r="211" ht="15">
      <c r="A211" s="18" t="s">
        <v>143</v>
      </c>
      <c r="B211" s="41" t="s">
        <v>155</v>
      </c>
      <c r="C211" s="23" t="s">
        <v>31</v>
      </c>
      <c r="D211" s="13">
        <v>13.699999999999999</v>
      </c>
      <c r="E211" s="13">
        <v>10.5</v>
      </c>
      <c r="F211" s="13">
        <v>7.5</v>
      </c>
      <c r="G211" s="14">
        <v>179</v>
      </c>
      <c r="H211" s="14">
        <v>18</v>
      </c>
      <c r="I211" s="14">
        <v>16</v>
      </c>
      <c r="J211" s="14">
        <v>233</v>
      </c>
      <c r="K211" s="15">
        <v>4.9000000000000004</v>
      </c>
      <c r="L211" s="15">
        <v>0.20000000000000001</v>
      </c>
      <c r="M211" s="15">
        <v>8.1999999999999993</v>
      </c>
      <c r="N211" s="15">
        <v>0.02</v>
      </c>
    </row>
    <row r="212" ht="15">
      <c r="A212" s="18">
        <v>302</v>
      </c>
      <c r="B212" s="36" t="s">
        <v>32</v>
      </c>
      <c r="C212" s="23" t="s">
        <v>33</v>
      </c>
      <c r="D212" s="24">
        <v>10.199999999999999</v>
      </c>
      <c r="E212" s="24">
        <v>8.8000000000000007</v>
      </c>
      <c r="F212" s="24">
        <v>44.100000000000001</v>
      </c>
      <c r="G212" s="25">
        <v>296</v>
      </c>
      <c r="H212" s="25">
        <v>18</v>
      </c>
      <c r="I212" s="25">
        <v>161</v>
      </c>
      <c r="J212" s="25">
        <v>242</v>
      </c>
      <c r="K212" s="21">
        <v>5.4000000000000004</v>
      </c>
      <c r="L212" s="21">
        <v>0.25</v>
      </c>
      <c r="M212" s="21">
        <v>0</v>
      </c>
      <c r="N212" s="21">
        <v>0.029999999999999999</v>
      </c>
    </row>
    <row r="213" ht="15">
      <c r="A213" s="18">
        <v>306</v>
      </c>
      <c r="B213" s="36" t="s">
        <v>134</v>
      </c>
      <c r="C213" s="23" t="s">
        <v>81</v>
      </c>
      <c r="D213" s="24">
        <v>2</v>
      </c>
      <c r="E213" s="24">
        <v>1</v>
      </c>
      <c r="F213" s="24">
        <v>12</v>
      </c>
      <c r="G213" s="25">
        <v>65</v>
      </c>
      <c r="H213" s="25">
        <v>7</v>
      </c>
      <c r="I213" s="25">
        <v>21</v>
      </c>
      <c r="J213" s="25">
        <v>60</v>
      </c>
      <c r="K213" s="21">
        <v>0.69999999999999996</v>
      </c>
      <c r="L213" s="21">
        <v>0.080000000000000002</v>
      </c>
      <c r="M213" s="21">
        <v>0</v>
      </c>
      <c r="N213" s="21">
        <v>0</v>
      </c>
    </row>
    <row r="214" ht="15">
      <c r="A214" s="18">
        <v>376</v>
      </c>
      <c r="B214" s="41" t="s">
        <v>43</v>
      </c>
      <c r="C214" s="23" t="s">
        <v>34</v>
      </c>
      <c r="D214" s="24">
        <v>0.20000000000000001</v>
      </c>
      <c r="E214" s="24">
        <v>0.10000000000000001</v>
      </c>
      <c r="F214" s="24">
        <v>10.1</v>
      </c>
      <c r="G214" s="25">
        <v>41</v>
      </c>
      <c r="H214" s="25">
        <v>5</v>
      </c>
      <c r="I214" s="25">
        <v>4</v>
      </c>
      <c r="J214" s="25">
        <v>8</v>
      </c>
      <c r="K214" s="21">
        <v>0.84999999999999998</v>
      </c>
      <c r="L214" s="21">
        <v>0</v>
      </c>
      <c r="M214" s="21">
        <v>0.10000000000000001</v>
      </c>
      <c r="N214" s="21">
        <v>0</v>
      </c>
    </row>
    <row r="215" ht="25.5">
      <c r="A215" s="12"/>
      <c r="B215" s="26" t="s">
        <v>75</v>
      </c>
      <c r="C215" s="20" t="s">
        <v>142</v>
      </c>
      <c r="D215" s="13">
        <v>3.1899999999999999</v>
      </c>
      <c r="E215" s="13">
        <v>0.86499999999999999</v>
      </c>
      <c r="F215" s="13">
        <v>21.140000000000001</v>
      </c>
      <c r="G215" s="14">
        <v>102.40000000000001</v>
      </c>
      <c r="H215" s="14">
        <v>14.4</v>
      </c>
      <c r="I215" s="14">
        <v>0</v>
      </c>
      <c r="J215" s="14">
        <v>0</v>
      </c>
      <c r="K215" s="15">
        <v>0.78400000000000003</v>
      </c>
      <c r="L215" s="15">
        <v>0.071999999999999995</v>
      </c>
      <c r="M215" s="15">
        <v>0</v>
      </c>
      <c r="N215" s="15">
        <v>0</v>
      </c>
    </row>
    <row r="216" ht="15">
      <c r="A216" s="12"/>
      <c r="B216" s="39" t="s">
        <v>26</v>
      </c>
      <c r="C216" s="30"/>
      <c r="D216" s="31">
        <f t="shared" ref="D216:N216" si="41">SUM(D210:D215)</f>
        <v>34.089999999999996</v>
      </c>
      <c r="E216" s="31">
        <f t="shared" si="41"/>
        <v>25.265000000000001</v>
      </c>
      <c r="F216" s="31">
        <f t="shared" si="41"/>
        <v>108.83999999999999</v>
      </c>
      <c r="G216" s="32">
        <f t="shared" si="41"/>
        <v>794.39999999999998</v>
      </c>
      <c r="H216" s="32">
        <f t="shared" si="41"/>
        <v>71.400000000000006</v>
      </c>
      <c r="I216" s="32">
        <f t="shared" si="41"/>
        <v>220</v>
      </c>
      <c r="J216" s="32">
        <f t="shared" si="41"/>
        <v>616</v>
      </c>
      <c r="K216" s="33">
        <f t="shared" si="41"/>
        <v>13.634</v>
      </c>
      <c r="L216" s="33">
        <f t="shared" si="41"/>
        <v>0.70199999999999996</v>
      </c>
      <c r="M216" s="33">
        <f t="shared" si="41"/>
        <v>13.499999999999998</v>
      </c>
      <c r="N216" s="33">
        <f t="shared" si="41"/>
        <v>0.050000000000000003</v>
      </c>
    </row>
    <row r="217" ht="15">
      <c r="A217" s="12"/>
      <c r="B217" s="19" t="s">
        <v>37</v>
      </c>
      <c r="C217" s="20"/>
      <c r="D217" s="13"/>
      <c r="E217" s="13"/>
      <c r="F217" s="13"/>
      <c r="G217" s="14"/>
      <c r="H217" s="14"/>
      <c r="I217" s="14"/>
      <c r="J217" s="14"/>
      <c r="K217" s="15"/>
      <c r="L217" s="15"/>
      <c r="M217" s="15"/>
      <c r="N217" s="15"/>
    </row>
    <row r="218" ht="15">
      <c r="A218" s="18">
        <v>421</v>
      </c>
      <c r="B218" s="41" t="s">
        <v>109</v>
      </c>
      <c r="C218" s="23" t="s">
        <v>31</v>
      </c>
      <c r="D218" s="24">
        <v>8.0999999999999996</v>
      </c>
      <c r="E218" s="13">
        <v>5.2000000000000002</v>
      </c>
      <c r="F218" s="13">
        <v>59.899999999999999</v>
      </c>
      <c r="G218" s="14">
        <v>318</v>
      </c>
      <c r="H218" s="14">
        <v>17</v>
      </c>
      <c r="I218" s="14">
        <v>13</v>
      </c>
      <c r="J218" s="14">
        <v>75</v>
      </c>
      <c r="K218" s="15">
        <v>1</v>
      </c>
      <c r="L218" s="15">
        <v>0</v>
      </c>
      <c r="M218" s="15">
        <v>0</v>
      </c>
      <c r="N218" s="15">
        <v>0.01</v>
      </c>
    </row>
    <row r="219" ht="25.5">
      <c r="A219" s="18"/>
      <c r="B219" s="36" t="s">
        <v>80</v>
      </c>
      <c r="C219" s="23" t="s">
        <v>34</v>
      </c>
      <c r="D219" s="13">
        <v>2</v>
      </c>
      <c r="E219" s="13">
        <v>6.4000000000000004</v>
      </c>
      <c r="F219" s="13">
        <v>19</v>
      </c>
      <c r="G219" s="14">
        <v>140</v>
      </c>
      <c r="H219" s="14">
        <v>0</v>
      </c>
      <c r="I219" s="14">
        <v>0</v>
      </c>
      <c r="J219" s="14">
        <v>0</v>
      </c>
      <c r="K219" s="15">
        <v>0</v>
      </c>
      <c r="L219" s="15">
        <v>0</v>
      </c>
      <c r="M219" s="15">
        <v>0</v>
      </c>
      <c r="N219" s="15">
        <v>0</v>
      </c>
    </row>
    <row r="220" ht="15">
      <c r="A220" s="12"/>
      <c r="B220" s="39" t="s">
        <v>26</v>
      </c>
      <c r="C220" s="30"/>
      <c r="D220" s="31">
        <f t="shared" ref="D220:N220" si="42">SUM(D218:D219)</f>
        <v>10.1</v>
      </c>
      <c r="E220" s="31">
        <f t="shared" si="42"/>
        <v>11.600000000000001</v>
      </c>
      <c r="F220" s="31">
        <f t="shared" si="42"/>
        <v>78.900000000000006</v>
      </c>
      <c r="G220" s="32">
        <f t="shared" si="42"/>
        <v>458</v>
      </c>
      <c r="H220" s="32">
        <f t="shared" si="42"/>
        <v>17</v>
      </c>
      <c r="I220" s="32">
        <f t="shared" si="42"/>
        <v>13</v>
      </c>
      <c r="J220" s="32">
        <f t="shared" si="42"/>
        <v>75</v>
      </c>
      <c r="K220" s="33">
        <f t="shared" si="42"/>
        <v>1</v>
      </c>
      <c r="L220" s="33">
        <f t="shared" si="42"/>
        <v>0</v>
      </c>
      <c r="M220" s="33">
        <f t="shared" si="42"/>
        <v>0</v>
      </c>
      <c r="N220" s="33">
        <f t="shared" si="42"/>
        <v>0.01</v>
      </c>
      <c r="HR220" s="27"/>
      <c r="HS220" s="27"/>
    </row>
    <row r="221" ht="15">
      <c r="A221" s="12"/>
      <c r="B221" s="47" t="s">
        <v>39</v>
      </c>
      <c r="C221" s="43"/>
      <c r="D221" s="43">
        <f t="shared" ref="D221:N221" si="43">D208+D216+D220</f>
        <v>58.089999999999996</v>
      </c>
      <c r="E221" s="43">
        <f t="shared" si="43"/>
        <v>50.065000000000005</v>
      </c>
      <c r="F221" s="43">
        <f t="shared" si="43"/>
        <v>284.13999999999999</v>
      </c>
      <c r="G221" s="44">
        <f t="shared" si="43"/>
        <v>1810.4000000000001</v>
      </c>
      <c r="H221" s="44">
        <f t="shared" si="43"/>
        <v>134.40000000000001</v>
      </c>
      <c r="I221" s="44">
        <f t="shared" si="43"/>
        <v>277</v>
      </c>
      <c r="J221" s="44">
        <f t="shared" si="43"/>
        <v>814</v>
      </c>
      <c r="K221" s="45">
        <f t="shared" si="43"/>
        <v>18.033999999999999</v>
      </c>
      <c r="L221" s="45">
        <f t="shared" si="43"/>
        <v>1.002</v>
      </c>
      <c r="M221" s="45">
        <f t="shared" si="43"/>
        <v>39</v>
      </c>
      <c r="N221" s="45">
        <f t="shared" si="43"/>
        <v>0.060000000000000005</v>
      </c>
    </row>
    <row r="222" ht="15">
      <c r="A222" s="12"/>
      <c r="B222" s="17" t="s">
        <v>64</v>
      </c>
      <c r="C222" s="44"/>
      <c r="D222" s="43"/>
      <c r="E222" s="43"/>
      <c r="F222" s="43"/>
      <c r="G222" s="44"/>
      <c r="H222" s="44"/>
      <c r="I222" s="44"/>
      <c r="J222" s="44"/>
      <c r="K222" s="45"/>
      <c r="L222" s="45"/>
      <c r="M222" s="45"/>
      <c r="N222" s="45"/>
    </row>
    <row r="223" ht="15">
      <c r="A223" s="12"/>
      <c r="B223" s="19" t="s">
        <v>41</v>
      </c>
      <c r="C223" s="44"/>
      <c r="D223" s="43"/>
      <c r="E223" s="43"/>
      <c r="F223" s="43"/>
      <c r="G223" s="44"/>
      <c r="H223" s="44"/>
      <c r="I223" s="44"/>
      <c r="J223" s="44"/>
      <c r="K223" s="45"/>
      <c r="L223" s="45"/>
      <c r="M223" s="45"/>
      <c r="N223" s="45"/>
    </row>
    <row r="224" ht="15">
      <c r="A224" s="18" t="s">
        <v>84</v>
      </c>
      <c r="B224" s="41" t="s">
        <v>85</v>
      </c>
      <c r="C224" s="23" t="s">
        <v>31</v>
      </c>
      <c r="D224" s="13">
        <v>24</v>
      </c>
      <c r="E224" s="13">
        <v>16.699999999999999</v>
      </c>
      <c r="F224" s="13">
        <v>12.4</v>
      </c>
      <c r="G224" s="14">
        <v>296</v>
      </c>
      <c r="H224" s="14">
        <v>17</v>
      </c>
      <c r="I224" s="14">
        <v>89</v>
      </c>
      <c r="J224" s="14">
        <v>173</v>
      </c>
      <c r="K224" s="15">
        <v>2.1099999999999999</v>
      </c>
      <c r="L224" s="15">
        <v>0.11</v>
      </c>
      <c r="M224" s="15">
        <v>1.6599999999999999</v>
      </c>
      <c r="N224" s="15">
        <v>0.080000000000000002</v>
      </c>
    </row>
    <row r="225" ht="15">
      <c r="A225" s="18">
        <v>309</v>
      </c>
      <c r="B225" s="36" t="s">
        <v>65</v>
      </c>
      <c r="C225" s="23" t="s">
        <v>33</v>
      </c>
      <c r="D225" s="24">
        <v>6.5</v>
      </c>
      <c r="E225" s="24">
        <v>5.7000000000000002</v>
      </c>
      <c r="F225" s="24">
        <v>33.5</v>
      </c>
      <c r="G225" s="25">
        <v>212</v>
      </c>
      <c r="H225" s="25">
        <v>8</v>
      </c>
      <c r="I225" s="25">
        <v>9</v>
      </c>
      <c r="J225" s="25">
        <v>42</v>
      </c>
      <c r="K225" s="21">
        <v>0.91000000000000003</v>
      </c>
      <c r="L225" s="21">
        <v>0.070000000000000007</v>
      </c>
      <c r="M225" s="21">
        <v>0</v>
      </c>
      <c r="N225" s="21">
        <v>0.029999999999999999</v>
      </c>
    </row>
    <row r="226" ht="15">
      <c r="A226" s="53">
        <v>377</v>
      </c>
      <c r="B226" s="54" t="s">
        <v>22</v>
      </c>
      <c r="C226" s="55" t="s">
        <v>23</v>
      </c>
      <c r="D226" s="56">
        <v>0.30000000000000004</v>
      </c>
      <c r="E226" s="56">
        <v>0.10000000000000001</v>
      </c>
      <c r="F226" s="56">
        <v>10.300000000000001</v>
      </c>
      <c r="G226" s="57">
        <v>43</v>
      </c>
      <c r="H226" s="57">
        <v>8</v>
      </c>
      <c r="I226" s="57">
        <v>5</v>
      </c>
      <c r="J226" s="57">
        <v>10</v>
      </c>
      <c r="K226" s="58">
        <v>0.89000000000000001</v>
      </c>
      <c r="L226" s="58">
        <v>0</v>
      </c>
      <c r="M226" s="58">
        <v>2.8999999999999999</v>
      </c>
      <c r="N226" s="58">
        <v>0</v>
      </c>
    </row>
    <row r="227" ht="15">
      <c r="A227" s="12"/>
      <c r="B227" s="26" t="s">
        <v>74</v>
      </c>
      <c r="C227" s="20" t="s">
        <v>25</v>
      </c>
      <c r="D227" s="13">
        <v>1.75</v>
      </c>
      <c r="E227" s="13">
        <v>0.625</v>
      </c>
      <c r="F227" s="13">
        <v>12.5</v>
      </c>
      <c r="G227" s="14">
        <v>60</v>
      </c>
      <c r="H227" s="14">
        <v>0</v>
      </c>
      <c r="I227" s="14">
        <v>0</v>
      </c>
      <c r="J227" s="14">
        <v>0</v>
      </c>
      <c r="K227" s="15">
        <v>0</v>
      </c>
      <c r="L227" s="15">
        <v>0</v>
      </c>
      <c r="M227" s="15">
        <v>0</v>
      </c>
      <c r="N227" s="15">
        <v>0</v>
      </c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</row>
    <row r="228" ht="15">
      <c r="A228" s="12"/>
      <c r="B228" s="39" t="s">
        <v>26</v>
      </c>
      <c r="C228" s="50"/>
      <c r="D228" s="31">
        <f t="shared" ref="D228:N228" si="44">SUM(D224:D227)</f>
        <v>32.549999999999997</v>
      </c>
      <c r="E228" s="31">
        <f t="shared" si="44"/>
        <v>23.125</v>
      </c>
      <c r="F228" s="31">
        <f t="shared" si="44"/>
        <v>68.700000000000003</v>
      </c>
      <c r="G228" s="32">
        <f t="shared" si="44"/>
        <v>611</v>
      </c>
      <c r="H228" s="32">
        <f t="shared" si="44"/>
        <v>33</v>
      </c>
      <c r="I228" s="32">
        <f t="shared" si="44"/>
        <v>103</v>
      </c>
      <c r="J228" s="32">
        <f t="shared" si="44"/>
        <v>225</v>
      </c>
      <c r="K228" s="33">
        <f t="shared" si="44"/>
        <v>3.9100000000000001</v>
      </c>
      <c r="L228" s="33">
        <f t="shared" si="44"/>
        <v>0.17999999999999999</v>
      </c>
      <c r="M228" s="33">
        <f t="shared" si="44"/>
        <v>4.5599999999999996</v>
      </c>
      <c r="N228" s="33">
        <f t="shared" si="44"/>
        <v>0.11</v>
      </c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</row>
    <row r="229" ht="15">
      <c r="A229" s="12"/>
      <c r="B229" s="19" t="s">
        <v>27</v>
      </c>
      <c r="C229" s="44"/>
      <c r="D229" s="43"/>
      <c r="E229" s="43"/>
      <c r="F229" s="43"/>
      <c r="G229" s="44"/>
      <c r="H229" s="44"/>
      <c r="I229" s="44"/>
      <c r="J229" s="44"/>
      <c r="K229" s="45"/>
      <c r="L229" s="45"/>
      <c r="M229" s="45"/>
      <c r="N229" s="45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</row>
    <row r="230" ht="15">
      <c r="A230" s="12">
        <v>119</v>
      </c>
      <c r="B230" s="36" t="s">
        <v>67</v>
      </c>
      <c r="C230" s="20" t="s">
        <v>30</v>
      </c>
      <c r="D230" s="13">
        <v>10.1</v>
      </c>
      <c r="E230" s="13">
        <v>6.0999999999999996</v>
      </c>
      <c r="F230" s="13">
        <v>31.5</v>
      </c>
      <c r="G230" s="14">
        <v>221</v>
      </c>
      <c r="H230" s="14">
        <v>40</v>
      </c>
      <c r="I230" s="14">
        <v>31</v>
      </c>
      <c r="J230" s="14">
        <v>79</v>
      </c>
      <c r="K230" s="15">
        <v>2.8999999999999999</v>
      </c>
      <c r="L230" s="15">
        <v>0.48999999999999999</v>
      </c>
      <c r="M230" s="15">
        <v>0</v>
      </c>
      <c r="N230" s="15">
        <v>0</v>
      </c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</row>
    <row r="231" ht="15">
      <c r="A231" s="18">
        <v>271</v>
      </c>
      <c r="B231" s="36" t="s">
        <v>86</v>
      </c>
      <c r="C231" s="23" t="s">
        <v>31</v>
      </c>
      <c r="D231" s="24">
        <v>13.800000000000001</v>
      </c>
      <c r="E231" s="24">
        <v>11.300000000000001</v>
      </c>
      <c r="F231" s="24">
        <v>10.1</v>
      </c>
      <c r="G231" s="25">
        <v>198</v>
      </c>
      <c r="H231" s="25">
        <v>10</v>
      </c>
      <c r="I231" s="25">
        <v>10</v>
      </c>
      <c r="J231" s="25">
        <v>53</v>
      </c>
      <c r="K231" s="21">
        <v>1</v>
      </c>
      <c r="L231" s="21">
        <v>0.30000000000000004</v>
      </c>
      <c r="M231" s="21">
        <v>0</v>
      </c>
      <c r="N231" s="21">
        <v>0</v>
      </c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</row>
    <row r="232" ht="15">
      <c r="A232" s="18">
        <v>312</v>
      </c>
      <c r="B232" s="36" t="s">
        <v>59</v>
      </c>
      <c r="C232" s="23" t="s">
        <v>33</v>
      </c>
      <c r="D232" s="24">
        <v>3.7999999999999998</v>
      </c>
      <c r="E232" s="24">
        <v>6.2999999999999998</v>
      </c>
      <c r="F232" s="24">
        <v>14.5</v>
      </c>
      <c r="G232" s="25">
        <v>130</v>
      </c>
      <c r="H232" s="25">
        <v>46</v>
      </c>
      <c r="I232" s="25">
        <v>33</v>
      </c>
      <c r="J232" s="25">
        <v>99</v>
      </c>
      <c r="K232" s="21">
        <v>1.1799999999999999</v>
      </c>
      <c r="L232" s="21">
        <v>0.01</v>
      </c>
      <c r="M232" s="21">
        <v>0.35999999999999999</v>
      </c>
      <c r="N232" s="21">
        <v>0.059999999999999998</v>
      </c>
    </row>
    <row r="233" ht="15">
      <c r="A233" s="18">
        <v>342</v>
      </c>
      <c r="B233" s="41" t="s">
        <v>101</v>
      </c>
      <c r="C233" s="23" t="s">
        <v>34</v>
      </c>
      <c r="D233" s="24">
        <v>0.20000000000000001</v>
      </c>
      <c r="E233" s="24">
        <v>0.20000000000000001</v>
      </c>
      <c r="F233" s="24">
        <v>13.9</v>
      </c>
      <c r="G233" s="25">
        <v>58</v>
      </c>
      <c r="H233" s="25">
        <v>7</v>
      </c>
      <c r="I233" s="25">
        <v>4</v>
      </c>
      <c r="J233" s="25">
        <v>4</v>
      </c>
      <c r="K233" s="21">
        <v>0.90000000000000002</v>
      </c>
      <c r="L233" s="21">
        <v>0</v>
      </c>
      <c r="M233" s="21">
        <v>4.0999999999999996</v>
      </c>
      <c r="N233" s="21">
        <v>0</v>
      </c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</row>
    <row r="234" ht="25.5">
      <c r="A234" s="12"/>
      <c r="B234" s="26" t="s">
        <v>75</v>
      </c>
      <c r="C234" s="20" t="s">
        <v>113</v>
      </c>
      <c r="D234" s="13">
        <v>2.7999999999999998</v>
      </c>
      <c r="E234" s="13">
        <v>0.69999999999999996</v>
      </c>
      <c r="F234" s="13">
        <v>18.600000000000001</v>
      </c>
      <c r="G234" s="14">
        <v>90</v>
      </c>
      <c r="H234" s="14">
        <v>14</v>
      </c>
      <c r="I234" s="14">
        <v>0</v>
      </c>
      <c r="J234" s="14">
        <v>0</v>
      </c>
      <c r="K234" s="15">
        <v>0.80000000000000004</v>
      </c>
      <c r="L234" s="15">
        <v>0.10000000000000001</v>
      </c>
      <c r="M234" s="15">
        <v>0</v>
      </c>
      <c r="N234" s="15">
        <v>0</v>
      </c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</row>
    <row r="235" ht="15">
      <c r="A235" s="12"/>
      <c r="B235" s="39" t="s">
        <v>26</v>
      </c>
      <c r="C235" s="50"/>
      <c r="D235" s="31">
        <f t="shared" ref="D235:N235" si="45">SUM(D230:D234)</f>
        <v>30.699999999999999</v>
      </c>
      <c r="E235" s="31">
        <f t="shared" si="45"/>
        <v>24.599999999999998</v>
      </c>
      <c r="F235" s="31">
        <f t="shared" si="45"/>
        <v>88.599999999999994</v>
      </c>
      <c r="G235" s="32">
        <f t="shared" si="45"/>
        <v>697</v>
      </c>
      <c r="H235" s="32">
        <f t="shared" si="45"/>
        <v>117</v>
      </c>
      <c r="I235" s="32">
        <f t="shared" si="45"/>
        <v>78</v>
      </c>
      <c r="J235" s="32">
        <f t="shared" si="45"/>
        <v>235</v>
      </c>
      <c r="K235" s="33">
        <f t="shared" si="45"/>
        <v>6.7800000000000002</v>
      </c>
      <c r="L235" s="33">
        <f t="shared" si="45"/>
        <v>0.90000000000000002</v>
      </c>
      <c r="M235" s="33">
        <f t="shared" si="45"/>
        <v>4.46</v>
      </c>
      <c r="N235" s="33">
        <f t="shared" si="45"/>
        <v>0.059999999999999998</v>
      </c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</row>
    <row r="236" ht="15">
      <c r="A236" s="12"/>
      <c r="B236" s="19" t="s">
        <v>37</v>
      </c>
      <c r="C236" s="50"/>
      <c r="D236" s="31"/>
      <c r="E236" s="31"/>
      <c r="F236" s="31"/>
      <c r="G236" s="32"/>
      <c r="H236" s="32"/>
      <c r="I236" s="32"/>
      <c r="J236" s="32"/>
      <c r="K236" s="33"/>
      <c r="L236" s="33"/>
      <c r="M236" s="33"/>
      <c r="N236" s="33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</row>
    <row r="237" ht="15">
      <c r="A237" s="18" t="s">
        <v>60</v>
      </c>
      <c r="B237" s="36" t="s">
        <v>129</v>
      </c>
      <c r="C237" s="23" t="s">
        <v>31</v>
      </c>
      <c r="D237" s="13">
        <v>6.0999999999999996</v>
      </c>
      <c r="E237" s="13">
        <v>5.2000000000000002</v>
      </c>
      <c r="F237" s="13">
        <v>40.200000000000003</v>
      </c>
      <c r="G237" s="14">
        <v>232</v>
      </c>
      <c r="H237" s="14">
        <v>67.299999999999997</v>
      </c>
      <c r="I237" s="14">
        <v>36.399999999999999</v>
      </c>
      <c r="J237" s="14">
        <v>79.400000000000006</v>
      </c>
      <c r="K237" s="15">
        <v>1.3</v>
      </c>
      <c r="L237" s="15">
        <v>0.080000000000000002</v>
      </c>
      <c r="M237" s="15">
        <v>0.29999999999999999</v>
      </c>
      <c r="N237" s="15">
        <v>0.01</v>
      </c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</row>
    <row r="238" ht="15">
      <c r="A238" s="12">
        <v>338</v>
      </c>
      <c r="B238" s="35" t="s">
        <v>145</v>
      </c>
      <c r="C238" s="23" t="s">
        <v>91</v>
      </c>
      <c r="D238" s="24">
        <v>0.40000000000000002</v>
      </c>
      <c r="E238" s="24">
        <v>0.40000000000000002</v>
      </c>
      <c r="F238" s="13">
        <v>10.800000000000001</v>
      </c>
      <c r="G238" s="14">
        <v>49</v>
      </c>
      <c r="H238" s="14">
        <v>18</v>
      </c>
      <c r="I238" s="14">
        <v>10</v>
      </c>
      <c r="J238" s="14">
        <v>12</v>
      </c>
      <c r="K238" s="15">
        <v>2.3999999999999999</v>
      </c>
      <c r="L238" s="15">
        <v>0</v>
      </c>
      <c r="M238" s="15">
        <v>11</v>
      </c>
      <c r="N238" s="15">
        <v>0</v>
      </c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</row>
    <row r="239" ht="15">
      <c r="A239" s="18" t="s">
        <v>121</v>
      </c>
      <c r="B239" s="41" t="s">
        <v>117</v>
      </c>
      <c r="C239" s="23" t="s">
        <v>34</v>
      </c>
      <c r="D239" s="24">
        <v>0</v>
      </c>
      <c r="E239" s="13">
        <v>0</v>
      </c>
      <c r="F239" s="13">
        <v>15</v>
      </c>
      <c r="G239" s="14">
        <v>60</v>
      </c>
      <c r="H239" s="14">
        <v>1</v>
      </c>
      <c r="I239" s="14">
        <v>0</v>
      </c>
      <c r="J239" s="14">
        <v>0</v>
      </c>
      <c r="K239" s="15">
        <v>0.5</v>
      </c>
      <c r="L239" s="15">
        <v>0</v>
      </c>
      <c r="M239" s="15">
        <v>0</v>
      </c>
      <c r="N239" s="15">
        <v>0</v>
      </c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</row>
    <row r="240" ht="15">
      <c r="A240" s="12"/>
      <c r="B240" s="39" t="s">
        <v>26</v>
      </c>
      <c r="C240" s="51"/>
      <c r="D240" s="49">
        <f>SUM(D237:D239)</f>
        <v>6.5</v>
      </c>
      <c r="E240" s="49">
        <f t="shared" ref="E240:N240" si="46">SUM(E237:E239)</f>
        <v>5.6000000000000005</v>
      </c>
      <c r="F240" s="49">
        <f t="shared" si="46"/>
        <v>66</v>
      </c>
      <c r="G240" s="40">
        <f t="shared" si="46"/>
        <v>341</v>
      </c>
      <c r="H240" s="40">
        <f t="shared" si="46"/>
        <v>86.299999999999997</v>
      </c>
      <c r="I240" s="40">
        <f t="shared" si="46"/>
        <v>46.399999999999999</v>
      </c>
      <c r="J240" s="40">
        <f t="shared" si="46"/>
        <v>91.400000000000006</v>
      </c>
      <c r="K240" s="28">
        <f t="shared" si="46"/>
        <v>4.2000000000000002</v>
      </c>
      <c r="L240" s="28">
        <f t="shared" si="46"/>
        <v>0.080000000000000002</v>
      </c>
      <c r="M240" s="28">
        <f t="shared" si="46"/>
        <v>11.300000000000001</v>
      </c>
      <c r="N240" s="28">
        <f t="shared" si="46"/>
        <v>0.01</v>
      </c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</row>
    <row r="241" ht="15">
      <c r="A241" s="12"/>
      <c r="B241" s="47" t="s">
        <v>39</v>
      </c>
      <c r="C241" s="43"/>
      <c r="D241" s="43">
        <f t="shared" ref="D241:N241" si="47">D228+D235+D240</f>
        <v>69.75</v>
      </c>
      <c r="E241" s="43">
        <f t="shared" si="47"/>
        <v>53.324999999999996</v>
      </c>
      <c r="F241" s="43">
        <f t="shared" si="47"/>
        <v>223.30000000000001</v>
      </c>
      <c r="G241" s="44">
        <f t="shared" si="47"/>
        <v>1649</v>
      </c>
      <c r="H241" s="44">
        <f t="shared" si="47"/>
        <v>236.30000000000001</v>
      </c>
      <c r="I241" s="44">
        <f t="shared" si="47"/>
        <v>227.40000000000001</v>
      </c>
      <c r="J241" s="44">
        <f t="shared" si="47"/>
        <v>551.39999999999998</v>
      </c>
      <c r="K241" s="45">
        <f t="shared" si="47"/>
        <v>14.890000000000001</v>
      </c>
      <c r="L241" s="45">
        <f t="shared" si="47"/>
        <v>1.1600000000000001</v>
      </c>
      <c r="M241" s="45">
        <f t="shared" si="47"/>
        <v>20.32</v>
      </c>
      <c r="N241" s="45">
        <f t="shared" si="47"/>
        <v>0.17999999999999999</v>
      </c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</row>
    <row r="242" ht="15">
      <c r="A242" s="12"/>
      <c r="B242" s="47"/>
      <c r="C242" s="63"/>
      <c r="D242" s="43"/>
      <c r="E242" s="43"/>
      <c r="F242" s="43"/>
      <c r="G242" s="44"/>
      <c r="H242" s="44"/>
      <c r="I242" s="44"/>
      <c r="J242" s="44"/>
      <c r="K242" s="45"/>
      <c r="L242" s="45"/>
      <c r="M242" s="45"/>
      <c r="N242" s="45"/>
    </row>
    <row r="243" ht="15">
      <c r="A243" s="12"/>
      <c r="B243" s="16" t="s">
        <v>87</v>
      </c>
      <c r="C243" s="64"/>
      <c r="D243" s="64">
        <f t="shared" ref="D243:N243" si="48">D20+D38+D57+D78+D97+D116+D137+D158+D178+D200+D221+D241</f>
        <v>725.74000000000012</v>
      </c>
      <c r="E243" s="64">
        <f t="shared" si="48"/>
        <v>664.83000000000015</v>
      </c>
      <c r="F243" s="64">
        <f t="shared" si="48"/>
        <v>2788.5599999999999</v>
      </c>
      <c r="G243" s="83">
        <f t="shared" si="48"/>
        <v>20098.830000000002</v>
      </c>
      <c r="H243" s="83">
        <f t="shared" si="48"/>
        <v>4267</v>
      </c>
      <c r="I243" s="83">
        <f t="shared" si="48"/>
        <v>2520.8000000000002</v>
      </c>
      <c r="J243" s="83">
        <f t="shared" si="48"/>
        <v>7816.1899999999996</v>
      </c>
      <c r="K243" s="82">
        <f t="shared" si="48"/>
        <v>153.67399999999998</v>
      </c>
      <c r="L243" s="82">
        <f t="shared" si="48"/>
        <v>12.827000000000002</v>
      </c>
      <c r="M243" s="82">
        <f t="shared" si="48"/>
        <v>387.96999999999997</v>
      </c>
      <c r="N243" s="82">
        <f t="shared" si="48"/>
        <v>13.829000000000001</v>
      </c>
    </row>
    <row r="244" ht="15">
      <c r="A244" s="16"/>
      <c r="B244" s="65" t="s">
        <v>88</v>
      </c>
      <c r="C244" s="66"/>
      <c r="D244" s="66">
        <f t="shared" ref="D244:N244" si="49">D243/12</f>
        <v>60.478333333333346</v>
      </c>
      <c r="E244" s="66">
        <f t="shared" si="49"/>
        <v>55.402500000000011</v>
      </c>
      <c r="F244" s="66">
        <f t="shared" si="49"/>
        <v>232.38</v>
      </c>
      <c r="G244" s="67">
        <f t="shared" si="49"/>
        <v>1674.9025000000001</v>
      </c>
      <c r="H244" s="67">
        <f t="shared" si="49"/>
        <v>355.58333333333331</v>
      </c>
      <c r="I244" s="67">
        <f t="shared" si="49"/>
        <v>210.06666666666669</v>
      </c>
      <c r="J244" s="67">
        <f t="shared" si="49"/>
        <v>651.34916666666663</v>
      </c>
      <c r="K244" s="68">
        <f t="shared" si="49"/>
        <v>12.806166666666664</v>
      </c>
      <c r="L244" s="68">
        <f t="shared" si="49"/>
        <v>1.0689166666666667</v>
      </c>
      <c r="M244" s="68">
        <f t="shared" si="49"/>
        <v>32.330833333333331</v>
      </c>
      <c r="N244" s="68">
        <f t="shared" si="49"/>
        <v>1.1524166666666666</v>
      </c>
    </row>
    <row r="245" ht="15"/>
    <row r="246" ht="15">
      <c r="A246" s="85" t="s">
        <v>89</v>
      </c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</row>
  </sheetData>
  <autoFilter ref="$B$1:$B$246"/>
  <mergeCells count="8">
    <mergeCell ref="L1:N1"/>
    <mergeCell ref="A246:N246"/>
    <mergeCell ref="A1:A2"/>
    <mergeCell ref="B1:B2"/>
    <mergeCell ref="C1:C2"/>
    <mergeCell ref="D1:F1"/>
    <mergeCell ref="G1:G2"/>
    <mergeCell ref="H1:K1"/>
  </mergeCells>
  <pageMargins left="0.27559099999999992" right="0.27559099999999992" top="0.27559099999999992" bottom="0.27559099999999992" header="0" footer="0"/>
  <pageSetup paperSize="9" scale="105" firstPageNumber="0" fitToWidth="1" orientation="landscape" horizontalDpi="300" verticalDpi="300"/>
  <headerFooter differentFirst="0" differentOddEven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zoomScale="80" workbookViewId="0"/>
  </sheetViews>
  <sheetFormatPr baseColWidth="8" defaultRowHeight="15" customHeight="1"/>
  <sheetData/>
  <pageMargins left="0.69999999999999996" right="0.69999999999999996" top="0.75" bottom="0.75" header="0.29999999999999999" footer="0.29999999999999999"/>
  <headerFooter differentFirst="0" differentOddEven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ECMZ</dc:creator>
  <cp:lastModifiedBy>r.solonitsyna</cp:lastModifiedBy>
  <cp:revision>357</cp:revision>
  <dcterms:created xsi:type="dcterms:W3CDTF">2006-09-15T21:00:00Z</dcterms:created>
  <dcterms:modified xsi:type="dcterms:W3CDTF">2025-01-28T14:01:00Z</dcterms:modified>
  <cp:version>983040</cp:version>
</cp:coreProperties>
</file>